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Y:\TasNetworks\7. Marinus PACR 2021\Annual outcome workbooks\Final workbooks\"/>
    </mc:Choice>
  </mc:AlternateContent>
  <xr:revisionPtr revIDLastSave="0" documentId="8_{90785592-79DC-482B-9809-89742001D9A5}" xr6:coauthVersionLast="45" xr6:coauthVersionMax="45" xr10:uidLastSave="{00000000-0000-0000-0000-000000000000}"/>
  <bookViews>
    <workbookView xWindow="57480" yWindow="-5565" windowWidth="29040" windowHeight="15840" xr2:uid="{E1FDD014-8BC9-4425-A7BC-13B6F043C62E}"/>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I56" i="7"/>
  <c r="I48" i="7"/>
  <c r="I60" i="7"/>
  <c r="I51" i="7"/>
  <c r="I34" i="7"/>
  <c r="I54" i="7"/>
  <c r="I38" i="7"/>
  <c r="I57" i="7"/>
  <c r="I49" i="7"/>
  <c r="I61" i="7"/>
  <c r="I52" i="7"/>
  <c r="I59" i="7"/>
  <c r="I50" i="7"/>
  <c r="I33" i="7"/>
  <c r="I39" i="7"/>
  <c r="I29" i="7"/>
  <c r="I53" i="7"/>
  <c r="I55" i="7"/>
  <c r="I40" i="7"/>
  <c r="I47" i="7"/>
  <c r="I13" i="7"/>
  <c r="I31" i="7"/>
  <c r="I30" i="7"/>
  <c r="I26" i="7"/>
  <c r="J15" i="7"/>
  <c r="I12" i="7"/>
  <c r="J8" i="7"/>
  <c r="I15" i="7"/>
  <c r="J50" i="7"/>
  <c r="J39" i="7"/>
  <c r="I36" i="7"/>
  <c r="J29" i="7"/>
  <c r="I27" i="7"/>
  <c r="J7" i="7"/>
  <c r="J14" i="7"/>
  <c r="I14" i="7"/>
  <c r="J10" i="7"/>
  <c r="I35" i="7"/>
  <c r="J30" i="7"/>
  <c r="I32" i="7"/>
  <c r="I28" i="7"/>
  <c r="K1" i="7" l="1"/>
  <c r="I7" i="7"/>
  <c r="I9" i="7"/>
  <c r="I10" i="7"/>
  <c r="J26" i="7"/>
  <c r="J61" i="7"/>
  <c r="J40" i="7"/>
  <c r="J56" i="7"/>
  <c r="J60" i="7"/>
  <c r="J52" i="7"/>
  <c r="J31" i="7"/>
  <c r="I8" i="7"/>
  <c r="J51" i="7"/>
  <c r="J35" i="7"/>
  <c r="J59" i="7"/>
  <c r="J11" i="7"/>
  <c r="J54" i="7"/>
  <c r="J55" i="7"/>
  <c r="J33" i="7"/>
  <c r="J38" i="7"/>
  <c r="J47" i="7"/>
  <c r="J28" i="7"/>
  <c r="J9" i="7"/>
  <c r="K9" i="7"/>
  <c r="J57" i="7"/>
  <c r="J53" i="7"/>
  <c r="J48" i="7"/>
  <c r="J27" i="7"/>
  <c r="J49" i="7"/>
  <c r="J36" i="7"/>
  <c r="J13" i="7"/>
  <c r="K11" i="7"/>
  <c r="I11" i="7"/>
  <c r="K8" i="7"/>
  <c r="J32" i="7"/>
  <c r="J12" i="7"/>
  <c r="J34" i="7"/>
  <c r="I16" i="7" l="1"/>
  <c r="J16" i="7" s="1"/>
  <c r="L1" i="7"/>
  <c r="K54" i="7"/>
  <c r="K47" i="7"/>
  <c r="K31" i="7"/>
  <c r="K51" i="7"/>
  <c r="K10" i="7"/>
  <c r="K28" i="7"/>
  <c r="K26" i="7"/>
  <c r="K57" i="7"/>
  <c r="K39" i="7"/>
  <c r="K27" i="7"/>
  <c r="K33" i="7"/>
  <c r="K13" i="7"/>
  <c r="K60" i="7"/>
  <c r="K49" i="7"/>
  <c r="K59" i="7"/>
  <c r="K34" i="7"/>
  <c r="K29" i="7"/>
  <c r="K56" i="7"/>
  <c r="K32" i="7"/>
  <c r="K50" i="7"/>
  <c r="K30" i="7"/>
  <c r="K7" i="7"/>
  <c r="K36" i="7"/>
  <c r="K48" i="7"/>
  <c r="K61" i="7"/>
  <c r="K52" i="7"/>
  <c r="K35" i="7"/>
  <c r="K40" i="7"/>
  <c r="K15" i="7"/>
  <c r="K38" i="7"/>
  <c r="K55" i="7"/>
  <c r="K53" i="7"/>
  <c r="K12" i="7"/>
  <c r="K14" i="7"/>
  <c r="K16" i="7" l="1"/>
  <c r="M1" i="7"/>
  <c r="L39" i="7"/>
  <c r="L30" i="7"/>
  <c r="L31" i="7"/>
  <c r="L36" i="7"/>
  <c r="L32" i="7"/>
  <c r="L57" i="7"/>
  <c r="L59" i="7"/>
  <c r="L54" i="7"/>
  <c r="L29" i="7"/>
  <c r="L28" i="7"/>
  <c r="L49" i="7"/>
  <c r="L50" i="7"/>
  <c r="L56" i="7"/>
  <c r="L27" i="7"/>
  <c r="L33" i="7"/>
  <c r="L61" i="7"/>
  <c r="L53" i="7"/>
  <c r="L48" i="7"/>
  <c r="L7" i="7"/>
  <c r="L9" i="7"/>
  <c r="L40" i="7"/>
  <c r="L52" i="7"/>
  <c r="L60" i="7"/>
  <c r="L26" i="7"/>
  <c r="L38" i="7"/>
  <c r="L11" i="7"/>
  <c r="L35" i="7"/>
  <c r="L51" i="7"/>
  <c r="L15" i="7"/>
  <c r="L14" i="7"/>
  <c r="L13" i="7"/>
  <c r="L55" i="7"/>
  <c r="L34" i="7"/>
  <c r="L12" i="7"/>
  <c r="L10" i="7"/>
  <c r="L8" i="7"/>
  <c r="L47" i="7"/>
  <c r="N1" i="7" l="1"/>
  <c r="L16" i="7"/>
  <c r="M61" i="7"/>
  <c r="M53" i="7"/>
  <c r="M60" i="7"/>
  <c r="M30" i="7"/>
  <c r="M52" i="7"/>
  <c r="M36" i="7"/>
  <c r="M32" i="7"/>
  <c r="M51" i="7"/>
  <c r="M13" i="7"/>
  <c r="M28" i="7"/>
  <c r="M55" i="7"/>
  <c r="M56" i="7"/>
  <c r="M29" i="7"/>
  <c r="M27" i="7"/>
  <c r="M9" i="7"/>
  <c r="M47" i="7"/>
  <c r="M48" i="7"/>
  <c r="M26" i="7"/>
  <c r="M7" i="7"/>
  <c r="M11" i="7"/>
  <c r="M35" i="7"/>
  <c r="M39" i="7"/>
  <c r="M54" i="7"/>
  <c r="M15" i="7"/>
  <c r="M14" i="7"/>
  <c r="M8" i="7"/>
  <c r="M31" i="7"/>
  <c r="M59" i="7"/>
  <c r="M38" i="7"/>
  <c r="M12" i="7"/>
  <c r="M57" i="7"/>
  <c r="M10" i="7"/>
  <c r="M50" i="7"/>
  <c r="M34" i="7"/>
  <c r="M49" i="7"/>
  <c r="M40" i="7"/>
  <c r="M33" i="7"/>
  <c r="M16" i="7" l="1"/>
  <c r="O1" i="7"/>
  <c r="N56" i="7"/>
  <c r="N54" i="7"/>
  <c r="N7" i="7"/>
  <c r="N55" i="7"/>
  <c r="N48" i="7"/>
  <c r="N28" i="7"/>
  <c r="N29" i="7"/>
  <c r="N34" i="7"/>
  <c r="N47" i="7"/>
  <c r="N40" i="7"/>
  <c r="N35" i="7"/>
  <c r="N10" i="7"/>
  <c r="N52" i="7"/>
  <c r="N30" i="7"/>
  <c r="N9" i="7"/>
  <c r="N59" i="7"/>
  <c r="N60" i="7"/>
  <c r="N38" i="7"/>
  <c r="N8" i="7"/>
  <c r="N57" i="7"/>
  <c r="N14" i="7"/>
  <c r="N50" i="7"/>
  <c r="N51" i="7"/>
  <c r="N31" i="7"/>
  <c r="N39" i="7"/>
  <c r="N26" i="7"/>
  <c r="N61" i="7"/>
  <c r="N33" i="7"/>
  <c r="N13" i="7"/>
  <c r="N53" i="7"/>
  <c r="N49" i="7"/>
  <c r="N36" i="7"/>
  <c r="N32" i="7"/>
  <c r="N27" i="7"/>
  <c r="N12" i="7"/>
  <c r="N15" i="7"/>
  <c r="N11" i="7"/>
  <c r="P1" i="7" l="1"/>
  <c r="N16" i="7"/>
  <c r="O59" i="7"/>
  <c r="O60" i="7"/>
  <c r="O55" i="7"/>
  <c r="O50" i="7"/>
  <c r="O51" i="7"/>
  <c r="O38" i="7"/>
  <c r="O53" i="7"/>
  <c r="O34" i="7"/>
  <c r="O57" i="7"/>
  <c r="O8" i="7"/>
  <c r="O36" i="7"/>
  <c r="O54" i="7"/>
  <c r="O49" i="7"/>
  <c r="O39" i="7"/>
  <c r="O26" i="7"/>
  <c r="O56" i="7"/>
  <c r="O61" i="7"/>
  <c r="O27" i="7"/>
  <c r="O28" i="7"/>
  <c r="O12" i="7"/>
  <c r="O48" i="7"/>
  <c r="O52" i="7"/>
  <c r="O47" i="7"/>
  <c r="O13" i="7"/>
  <c r="O11" i="7"/>
  <c r="O40" i="7"/>
  <c r="O35" i="7"/>
  <c r="O29" i="7"/>
  <c r="O9" i="7"/>
  <c r="O15" i="7"/>
  <c r="O30" i="7"/>
  <c r="O31" i="7"/>
  <c r="O7" i="7"/>
  <c r="O14" i="7"/>
  <c r="O32" i="7"/>
  <c r="O10" i="7"/>
  <c r="O33" i="7"/>
  <c r="O16" i="7" l="1"/>
  <c r="Q1" i="7"/>
  <c r="P34" i="7"/>
  <c r="P35" i="7"/>
  <c r="P7" i="7"/>
  <c r="P32" i="7"/>
  <c r="P13" i="7"/>
  <c r="P53" i="7"/>
  <c r="P54" i="7"/>
  <c r="P33" i="7"/>
  <c r="P14" i="7"/>
  <c r="P52" i="7"/>
  <c r="P30" i="7"/>
  <c r="P56" i="7"/>
  <c r="P38" i="7"/>
  <c r="P26" i="7"/>
  <c r="P10" i="7"/>
  <c r="P50" i="7"/>
  <c r="P11" i="7"/>
  <c r="P48" i="7"/>
  <c r="P57" i="7"/>
  <c r="P29" i="7"/>
  <c r="P12" i="7"/>
  <c r="P55" i="7"/>
  <c r="P27" i="7"/>
  <c r="P40" i="7"/>
  <c r="P49" i="7"/>
  <c r="P61" i="7"/>
  <c r="P28" i="7"/>
  <c r="P8" i="7"/>
  <c r="P31" i="7"/>
  <c r="P36" i="7"/>
  <c r="P60" i="7"/>
  <c r="P47" i="7"/>
  <c r="P59" i="7"/>
  <c r="P9" i="7"/>
  <c r="P15" i="7"/>
  <c r="P51" i="7"/>
  <c r="P39" i="7"/>
  <c r="R1" i="7" l="1"/>
  <c r="P16" i="7"/>
  <c r="Q56" i="7"/>
  <c r="Q49" i="7"/>
  <c r="Q36" i="7"/>
  <c r="Q12" i="7"/>
  <c r="Q11" i="7"/>
  <c r="Q31" i="7"/>
  <c r="Q48" i="7"/>
  <c r="Q61" i="7"/>
  <c r="Q32" i="7"/>
  <c r="Q30" i="7"/>
  <c r="Q8" i="7"/>
  <c r="Q26" i="7"/>
  <c r="Q33" i="7"/>
  <c r="Q60" i="7"/>
  <c r="Q52" i="7"/>
  <c r="Q47" i="7"/>
  <c r="Q40" i="7"/>
  <c r="Q10" i="7"/>
  <c r="Q34" i="7"/>
  <c r="Q13" i="7"/>
  <c r="Q15" i="7"/>
  <c r="Q51" i="7"/>
  <c r="Q59" i="7"/>
  <c r="Q39" i="7"/>
  <c r="Q35" i="7"/>
  <c r="Q14" i="7"/>
  <c r="Q50" i="7"/>
  <c r="Q54" i="7"/>
  <c r="Q9" i="7"/>
  <c r="Q38" i="7"/>
  <c r="Q55" i="7"/>
  <c r="Q28" i="7"/>
  <c r="Q27" i="7"/>
  <c r="Q57" i="7"/>
  <c r="Q29" i="7"/>
  <c r="Q53" i="7"/>
  <c r="Q7" i="7"/>
  <c r="Q16" i="7" l="1"/>
  <c r="S1" i="7"/>
  <c r="R61" i="7"/>
  <c r="R56" i="7"/>
  <c r="R9" i="7"/>
  <c r="R30" i="7"/>
  <c r="R60" i="7"/>
  <c r="R52" i="7"/>
  <c r="R59" i="7"/>
  <c r="R39" i="7"/>
  <c r="R31" i="7"/>
  <c r="R51" i="7"/>
  <c r="R35" i="7"/>
  <c r="R50" i="7"/>
  <c r="R48" i="7"/>
  <c r="R14" i="7"/>
  <c r="R54" i="7"/>
  <c r="R55" i="7"/>
  <c r="R28" i="7"/>
  <c r="R40" i="7"/>
  <c r="R7" i="7"/>
  <c r="R38" i="7"/>
  <c r="R47" i="7"/>
  <c r="R29" i="7"/>
  <c r="R26" i="7"/>
  <c r="R10" i="7"/>
  <c r="R57" i="7"/>
  <c r="R53" i="7"/>
  <c r="R15" i="7"/>
  <c r="R8" i="7"/>
  <c r="R49" i="7"/>
  <c r="R36" i="7"/>
  <c r="R33" i="7"/>
  <c r="R34" i="7"/>
  <c r="R11" i="7"/>
  <c r="R32" i="7"/>
  <c r="R12" i="7"/>
  <c r="R13" i="7"/>
  <c r="R27" i="7"/>
  <c r="T1" i="7" l="1"/>
  <c r="R16" i="7"/>
  <c r="S54" i="7"/>
  <c r="S47" i="7"/>
  <c r="S36" i="7"/>
  <c r="S26" i="7"/>
  <c r="S29" i="7"/>
  <c r="S57" i="7"/>
  <c r="S39" i="7"/>
  <c r="S27" i="7"/>
  <c r="S15" i="7"/>
  <c r="S10" i="7"/>
  <c r="S28" i="7"/>
  <c r="S53" i="7"/>
  <c r="S49" i="7"/>
  <c r="S59" i="7"/>
  <c r="S30" i="7"/>
  <c r="S12" i="7"/>
  <c r="S14" i="7"/>
  <c r="S32" i="7"/>
  <c r="S50" i="7"/>
  <c r="S38" i="7"/>
  <c r="S8" i="7"/>
  <c r="S11" i="7"/>
  <c r="S7" i="7"/>
  <c r="S31" i="7"/>
  <c r="S61" i="7"/>
  <c r="S56" i="7"/>
  <c r="S33" i="7"/>
  <c r="S60" i="7"/>
  <c r="S9" i="7"/>
  <c r="S40" i="7"/>
  <c r="S52" i="7"/>
  <c r="S48" i="7"/>
  <c r="S51" i="7"/>
  <c r="S34" i="7"/>
  <c r="S13" i="7"/>
  <c r="S35" i="7"/>
  <c r="S55" i="7"/>
  <c r="U1" i="7" l="1"/>
  <c r="S16" i="7"/>
  <c r="T57" i="7"/>
  <c r="T30" i="7"/>
  <c r="T32" i="7"/>
  <c r="T36" i="7"/>
  <c r="T54" i="7"/>
  <c r="T34" i="7"/>
  <c r="T39" i="7"/>
  <c r="T49" i="7"/>
  <c r="T59" i="7"/>
  <c r="T38" i="7"/>
  <c r="T7" i="7"/>
  <c r="T33" i="7"/>
  <c r="T47" i="7"/>
  <c r="T56" i="7"/>
  <c r="T61" i="7"/>
  <c r="T50" i="7"/>
  <c r="T48" i="7"/>
  <c r="T31" i="7"/>
  <c r="T8" i="7"/>
  <c r="T52" i="7"/>
  <c r="T53" i="7"/>
  <c r="T40" i="7"/>
  <c r="T29" i="7"/>
  <c r="T13" i="7"/>
  <c r="T12" i="7"/>
  <c r="T35" i="7"/>
  <c r="T60" i="7"/>
  <c r="T26" i="7"/>
  <c r="T27" i="7"/>
  <c r="T9" i="7"/>
  <c r="T15" i="7"/>
  <c r="T55" i="7"/>
  <c r="T51" i="7"/>
  <c r="T28" i="7"/>
  <c r="T14" i="7"/>
  <c r="T11" i="7"/>
  <c r="T10" i="7"/>
  <c r="V1" i="7" l="1"/>
  <c r="T16" i="7"/>
  <c r="U53" i="7"/>
  <c r="U40" i="7"/>
  <c r="U47" i="7"/>
  <c r="U48" i="7"/>
  <c r="U51" i="7"/>
  <c r="U32" i="7"/>
  <c r="U10" i="7"/>
  <c r="U59" i="7"/>
  <c r="U29" i="7"/>
  <c r="U8" i="7"/>
  <c r="U36" i="7"/>
  <c r="U9" i="7"/>
  <c r="U39" i="7"/>
  <c r="U54" i="7"/>
  <c r="U34" i="7"/>
  <c r="U7" i="7"/>
  <c r="U11" i="7"/>
  <c r="U35" i="7"/>
  <c r="U38" i="7"/>
  <c r="U13" i="7"/>
  <c r="U50" i="7"/>
  <c r="U30" i="7"/>
  <c r="U49" i="7"/>
  <c r="U27" i="7"/>
  <c r="U12" i="7"/>
  <c r="U52" i="7"/>
  <c r="U26" i="7"/>
  <c r="U60" i="7"/>
  <c r="U33" i="7"/>
  <c r="U57" i="7"/>
  <c r="U15" i="7"/>
  <c r="U14" i="7"/>
  <c r="U61" i="7"/>
  <c r="U31" i="7"/>
  <c r="U28" i="7"/>
  <c r="U55" i="7"/>
  <c r="U56" i="7"/>
  <c r="W1" i="7" l="1"/>
  <c r="U16" i="7"/>
  <c r="V55" i="7"/>
  <c r="V48" i="7"/>
  <c r="V31" i="7"/>
  <c r="V35" i="7"/>
  <c r="V9" i="7"/>
  <c r="V47" i="7"/>
  <c r="V40" i="7"/>
  <c r="V28" i="7"/>
  <c r="V27" i="7"/>
  <c r="V54" i="7"/>
  <c r="V59" i="7"/>
  <c r="V60" i="7"/>
  <c r="V39" i="7"/>
  <c r="V34" i="7"/>
  <c r="V13" i="7"/>
  <c r="V50" i="7"/>
  <c r="V51" i="7"/>
  <c r="V61" i="7"/>
  <c r="V30" i="7"/>
  <c r="V11" i="7"/>
  <c r="V33" i="7"/>
  <c r="V57" i="7"/>
  <c r="V15" i="7"/>
  <c r="V10" i="7"/>
  <c r="V8" i="7"/>
  <c r="V53" i="7"/>
  <c r="V49" i="7"/>
  <c r="V12" i="7"/>
  <c r="V14" i="7"/>
  <c r="V36" i="7"/>
  <c r="V32" i="7"/>
  <c r="V26" i="7"/>
  <c r="V52" i="7"/>
  <c r="V56" i="7"/>
  <c r="V38" i="7"/>
  <c r="V7" i="7"/>
  <c r="V29" i="7"/>
  <c r="V16" i="7" l="1"/>
  <c r="X1" i="7"/>
  <c r="W31" i="7"/>
  <c r="W57" i="7"/>
  <c r="W38" i="7"/>
  <c r="W13" i="7"/>
  <c r="W51" i="7"/>
  <c r="W8" i="7"/>
  <c r="W59" i="7"/>
  <c r="W60" i="7"/>
  <c r="W7" i="7"/>
  <c r="W47" i="7"/>
  <c r="W50" i="7"/>
  <c r="W53" i="7"/>
  <c r="W34" i="7"/>
  <c r="W39" i="7"/>
  <c r="W30" i="7"/>
  <c r="W28" i="7"/>
  <c r="W12" i="7"/>
  <c r="W15" i="7"/>
  <c r="W36" i="7"/>
  <c r="W54" i="7"/>
  <c r="W49" i="7"/>
  <c r="W14" i="7"/>
  <c r="W52" i="7"/>
  <c r="W11" i="7"/>
  <c r="W56" i="7"/>
  <c r="W61" i="7"/>
  <c r="W33" i="7"/>
  <c r="W10" i="7"/>
  <c r="W27" i="7"/>
  <c r="W48" i="7"/>
  <c r="W40" i="7"/>
  <c r="W35" i="7"/>
  <c r="W26" i="7"/>
  <c r="W29" i="7"/>
  <c r="W32" i="7"/>
  <c r="W9" i="7"/>
  <c r="W55" i="7"/>
  <c r="Y1" i="7" l="1"/>
  <c r="W16" i="7"/>
  <c r="X53" i="7"/>
  <c r="X54" i="7"/>
  <c r="X56" i="7"/>
  <c r="X38" i="7"/>
  <c r="X29" i="7"/>
  <c r="X27" i="7"/>
  <c r="X28" i="7"/>
  <c r="X35" i="7"/>
  <c r="X47" i="7"/>
  <c r="X50" i="7"/>
  <c r="X26" i="7"/>
  <c r="X59" i="7"/>
  <c r="X48" i="7"/>
  <c r="X57" i="7"/>
  <c r="X61" i="7"/>
  <c r="X14" i="7"/>
  <c r="X8" i="7"/>
  <c r="X31" i="7"/>
  <c r="X15" i="7"/>
  <c r="X11" i="7"/>
  <c r="X36" i="7"/>
  <c r="X30" i="7"/>
  <c r="X40" i="7"/>
  <c r="X49" i="7"/>
  <c r="X52" i="7"/>
  <c r="X10" i="7"/>
  <c r="X12" i="7"/>
  <c r="X32" i="7"/>
  <c r="X34" i="7"/>
  <c r="X9" i="7"/>
  <c r="X55" i="7"/>
  <c r="X60" i="7"/>
  <c r="X33" i="7"/>
  <c r="X51" i="7"/>
  <c r="X39" i="7"/>
  <c r="X7" i="7"/>
  <c r="X13" i="7"/>
  <c r="X16" i="7" l="1"/>
  <c r="Z1" i="7"/>
  <c r="Y57" i="7"/>
  <c r="Y39" i="7"/>
  <c r="Y27" i="7"/>
  <c r="Y31" i="7"/>
  <c r="Y56" i="7"/>
  <c r="Y49" i="7"/>
  <c r="Y29" i="7"/>
  <c r="Y14" i="7"/>
  <c r="Y28" i="7"/>
  <c r="Y48" i="7"/>
  <c r="Y61" i="7"/>
  <c r="Y40" i="7"/>
  <c r="Y10" i="7"/>
  <c r="Y12" i="7"/>
  <c r="Y60" i="7"/>
  <c r="Y52" i="7"/>
  <c r="Y32" i="7"/>
  <c r="Y26" i="7"/>
  <c r="Y51" i="7"/>
  <c r="Y59" i="7"/>
  <c r="Y30" i="7"/>
  <c r="Y55" i="7"/>
  <c r="Y15" i="7"/>
  <c r="Y34" i="7"/>
  <c r="Y50" i="7"/>
  <c r="Y7" i="7"/>
  <c r="Y35" i="7"/>
  <c r="Y8" i="7"/>
  <c r="Y54" i="7"/>
  <c r="Y33" i="7"/>
  <c r="Y53" i="7"/>
  <c r="Y13" i="7"/>
  <c r="Y11" i="7"/>
  <c r="Y38" i="7"/>
  <c r="Y47" i="7"/>
  <c r="Y36" i="7"/>
  <c r="Y9" i="7"/>
  <c r="AA1" i="7" l="1"/>
  <c r="Y16" i="7"/>
  <c r="Z60" i="7"/>
  <c r="Z52" i="7"/>
  <c r="Z48" i="7"/>
  <c r="Z34" i="7"/>
  <c r="Z26" i="7"/>
  <c r="Z59" i="7"/>
  <c r="Z7" i="7"/>
  <c r="Z39" i="7"/>
  <c r="Z51" i="7"/>
  <c r="Z35" i="7"/>
  <c r="Z40" i="7"/>
  <c r="Z29" i="7"/>
  <c r="Z11" i="7"/>
  <c r="Z54" i="7"/>
  <c r="Z55" i="7"/>
  <c r="Z50" i="7"/>
  <c r="Z31" i="7"/>
  <c r="Z10" i="7"/>
  <c r="Z30" i="7"/>
  <c r="Z56" i="7"/>
  <c r="Z38" i="7"/>
  <c r="Z47" i="7"/>
  <c r="Z28" i="7"/>
  <c r="Z33" i="7"/>
  <c r="Z14" i="7"/>
  <c r="Z49" i="7"/>
  <c r="Z8" i="7"/>
  <c r="Z9" i="7"/>
  <c r="Z32" i="7"/>
  <c r="Z12" i="7"/>
  <c r="Z57" i="7"/>
  <c r="Z53" i="7"/>
  <c r="Z27" i="7"/>
  <c r="Z15" i="7"/>
  <c r="Z13" i="7"/>
  <c r="Z36" i="7"/>
  <c r="Z61" i="7"/>
  <c r="Z16" i="7" l="1"/>
  <c r="AB1" i="7"/>
  <c r="AA55" i="7"/>
  <c r="AA31" i="7"/>
  <c r="AA30" i="7"/>
  <c r="AA7" i="7"/>
  <c r="AA8" i="7"/>
  <c r="AA52" i="7"/>
  <c r="AA40" i="7"/>
  <c r="AA54" i="7"/>
  <c r="AA47" i="7"/>
  <c r="AA27" i="7"/>
  <c r="AA38" i="7"/>
  <c r="AA10" i="7"/>
  <c r="AA15" i="7"/>
  <c r="AA12" i="7"/>
  <c r="AA51" i="7"/>
  <c r="AA57" i="7"/>
  <c r="AA39" i="7"/>
  <c r="AA60" i="7"/>
  <c r="AA13" i="7"/>
  <c r="AA14" i="7"/>
  <c r="AA53" i="7"/>
  <c r="AA36" i="7"/>
  <c r="AA26" i="7"/>
  <c r="AA49" i="7"/>
  <c r="AA59" i="7"/>
  <c r="AA34" i="7"/>
  <c r="AA29" i="7"/>
  <c r="AA56" i="7"/>
  <c r="AA11" i="7"/>
  <c r="AA32" i="7"/>
  <c r="AA50" i="7"/>
  <c r="AA33" i="7"/>
  <c r="AA28" i="7"/>
  <c r="AA9" i="7"/>
  <c r="AA61" i="7"/>
  <c r="AA48" i="7"/>
  <c r="AA35" i="7"/>
  <c r="AC1" i="7" l="1"/>
  <c r="AA16" i="7"/>
  <c r="AB57" i="7"/>
  <c r="AB30" i="7"/>
  <c r="AB40" i="7"/>
  <c r="AB9" i="7"/>
  <c r="AB27" i="7"/>
  <c r="AB38" i="7"/>
  <c r="AB51" i="7"/>
  <c r="AB13" i="7"/>
  <c r="AB49" i="7"/>
  <c r="AB59" i="7"/>
  <c r="AB33" i="7"/>
  <c r="AB31" i="7"/>
  <c r="AB56" i="7"/>
  <c r="AB35" i="7"/>
  <c r="AB11" i="7"/>
  <c r="AB29" i="7"/>
  <c r="AB61" i="7"/>
  <c r="AB50" i="7"/>
  <c r="AB28" i="7"/>
  <c r="AB10" i="7"/>
  <c r="AB60" i="7"/>
  <c r="AB55" i="7"/>
  <c r="AB8" i="7"/>
  <c r="AB52" i="7"/>
  <c r="AB53" i="7"/>
  <c r="AB26" i="7"/>
  <c r="AB15" i="7"/>
  <c r="AB14" i="7"/>
  <c r="AB12" i="7"/>
  <c r="AB36" i="7"/>
  <c r="AB47" i="7"/>
  <c r="AB34" i="7"/>
  <c r="AB32" i="7"/>
  <c r="AB54" i="7"/>
  <c r="AB39" i="7"/>
  <c r="AB48" i="7"/>
  <c r="AB7" i="7"/>
  <c r="AB16" i="7" l="1"/>
  <c r="AD1" i="7"/>
  <c r="AC61" i="7"/>
  <c r="AC53" i="7"/>
  <c r="AC49" i="7"/>
  <c r="AC15" i="7"/>
  <c r="AC11" i="7"/>
  <c r="AC50" i="7"/>
  <c r="AC34" i="7"/>
  <c r="AC52" i="7"/>
  <c r="AC36" i="7"/>
  <c r="AC30" i="7"/>
  <c r="AC12" i="7"/>
  <c r="AC10" i="7"/>
  <c r="AC57" i="7"/>
  <c r="AC48" i="7"/>
  <c r="AC26" i="7"/>
  <c r="AC39" i="7"/>
  <c r="AC7" i="7"/>
  <c r="AC27" i="7"/>
  <c r="AC35" i="7"/>
  <c r="AC14" i="7"/>
  <c r="AC55" i="7"/>
  <c r="AC56" i="7"/>
  <c r="AC28" i="7"/>
  <c r="AC13" i="7"/>
  <c r="AC51" i="7"/>
  <c r="AC8" i="7"/>
  <c r="AC31" i="7"/>
  <c r="AC29" i="7"/>
  <c r="AC60" i="7"/>
  <c r="AC33" i="7"/>
  <c r="AC32" i="7"/>
  <c r="AC47" i="7"/>
  <c r="AC54" i="7"/>
  <c r="AC59" i="7"/>
  <c r="AC38" i="7"/>
  <c r="AC9" i="7"/>
  <c r="AC40" i="7"/>
  <c r="AE1" i="7" l="1"/>
  <c r="AC16" i="7"/>
  <c r="AD12" i="7"/>
  <c r="AD60" i="7"/>
  <c r="AD14" i="7"/>
  <c r="AD34" i="7"/>
  <c r="AD59" i="7"/>
  <c r="AD13" i="7"/>
  <c r="AD50" i="7"/>
  <c r="AD51" i="7"/>
  <c r="AD33" i="7"/>
  <c r="AD57" i="7"/>
  <c r="AD38" i="7"/>
  <c r="AD7" i="7"/>
  <c r="AD11" i="7"/>
  <c r="AD53" i="7"/>
  <c r="AD49" i="7"/>
  <c r="AD52" i="7"/>
  <c r="AD8" i="7"/>
  <c r="AD36" i="7"/>
  <c r="AD32" i="7"/>
  <c r="AD27" i="7"/>
  <c r="AD29" i="7"/>
  <c r="AD31" i="7"/>
  <c r="AD26" i="7"/>
  <c r="AD39" i="7"/>
  <c r="AD56" i="7"/>
  <c r="AD30" i="7"/>
  <c r="AD15" i="7"/>
  <c r="AD10" i="7"/>
  <c r="AD55" i="7"/>
  <c r="AD48" i="7"/>
  <c r="AD28" i="7"/>
  <c r="AD47" i="7"/>
  <c r="AD40" i="7"/>
  <c r="AD61" i="7"/>
  <c r="AD9" i="7"/>
  <c r="AD35" i="7"/>
  <c r="AD54" i="7"/>
  <c r="AF1" i="7" l="1"/>
  <c r="AD16" i="7"/>
  <c r="AE32" i="7"/>
  <c r="AE47" i="7"/>
  <c r="AE29" i="7"/>
  <c r="AE33" i="7"/>
  <c r="AE36" i="7"/>
  <c r="AE56" i="7"/>
  <c r="AE61" i="7"/>
  <c r="AE11" i="7"/>
  <c r="AE48" i="7"/>
  <c r="AE52" i="7"/>
  <c r="AE12" i="7"/>
  <c r="AE8" i="7"/>
  <c r="AE40" i="7"/>
  <c r="AE35" i="7"/>
  <c r="AE55" i="7"/>
  <c r="AE38" i="7"/>
  <c r="AE53" i="7"/>
  <c r="AE27" i="7"/>
  <c r="AE39" i="7"/>
  <c r="AE15" i="7"/>
  <c r="AE14" i="7"/>
  <c r="AE31" i="7"/>
  <c r="AE49" i="7"/>
  <c r="AE57" i="7"/>
  <c r="AE9" i="7"/>
  <c r="AE59" i="7"/>
  <c r="AE60" i="7"/>
  <c r="AE7" i="7"/>
  <c r="AE28" i="7"/>
  <c r="AE30" i="7"/>
  <c r="AE50" i="7"/>
  <c r="AE51" i="7"/>
  <c r="AE26" i="7"/>
  <c r="AE13" i="7"/>
  <c r="AE34" i="7"/>
  <c r="AE54" i="7"/>
  <c r="AE10" i="7"/>
  <c r="AE16" i="7" l="1"/>
  <c r="AG1" i="7"/>
  <c r="AF53" i="7"/>
  <c r="AF35" i="7"/>
  <c r="AF56" i="7"/>
  <c r="AF38" i="7"/>
  <c r="AF32" i="7"/>
  <c r="AF14" i="7"/>
  <c r="AF8" i="7"/>
  <c r="AF39" i="7"/>
  <c r="AF61" i="7"/>
  <c r="AF54" i="7"/>
  <c r="AF48" i="7"/>
  <c r="AF57" i="7"/>
  <c r="AF26" i="7"/>
  <c r="AF10" i="7"/>
  <c r="AF36" i="7"/>
  <c r="AF51" i="7"/>
  <c r="AF40" i="7"/>
  <c r="AF49" i="7"/>
  <c r="AF50" i="7"/>
  <c r="AF12" i="7"/>
  <c r="AF11" i="7"/>
  <c r="AF13" i="7"/>
  <c r="AF7" i="7"/>
  <c r="AF33" i="7"/>
  <c r="AF31" i="7"/>
  <c r="AF55" i="7"/>
  <c r="AF29" i="7"/>
  <c r="AF27" i="7"/>
  <c r="AF15" i="7"/>
  <c r="AF60" i="7"/>
  <c r="AF47" i="7"/>
  <c r="AF52" i="7"/>
  <c r="AF30" i="7"/>
  <c r="AF28" i="7"/>
  <c r="AF34" i="7"/>
  <c r="AF9" i="7"/>
  <c r="AF59" i="7"/>
  <c r="AH1" i="7" l="1"/>
  <c r="AF16" i="7"/>
  <c r="AG56" i="7"/>
  <c r="AG49" i="7"/>
  <c r="AG39" i="7"/>
  <c r="AG10" i="7"/>
  <c r="AG48" i="7"/>
  <c r="AG60" i="7"/>
  <c r="AG51" i="7"/>
  <c r="AG59" i="7"/>
  <c r="AG35" i="7"/>
  <c r="AG12" i="7"/>
  <c r="AG28" i="7"/>
  <c r="AG27" i="7"/>
  <c r="AG33" i="7"/>
  <c r="AG40" i="7"/>
  <c r="AG8" i="7"/>
  <c r="AG32" i="7"/>
  <c r="AG30" i="7"/>
  <c r="AG15" i="7"/>
  <c r="AG34" i="7"/>
  <c r="AG50" i="7"/>
  <c r="AG11" i="7"/>
  <c r="AG13" i="7"/>
  <c r="AG55" i="7"/>
  <c r="AG14" i="7"/>
  <c r="AG54" i="7"/>
  <c r="AG61" i="7"/>
  <c r="AG53" i="7"/>
  <c r="AG38" i="7"/>
  <c r="AG29" i="7"/>
  <c r="AG31" i="7"/>
  <c r="AG9" i="7"/>
  <c r="AG57" i="7"/>
  <c r="AG36" i="7"/>
  <c r="AG26" i="7"/>
  <c r="AG47" i="7"/>
  <c r="AG7" i="7"/>
  <c r="AG52" i="7"/>
  <c r="AG16" i="7" l="1"/>
  <c r="AI1" i="7"/>
  <c r="AH60" i="7"/>
  <c r="AH51" i="7"/>
  <c r="AH35" i="7"/>
  <c r="AH30" i="7"/>
  <c r="AH56" i="7"/>
  <c r="AH53" i="7"/>
  <c r="AH8" i="7"/>
  <c r="AH13" i="7"/>
  <c r="AH59" i="7"/>
  <c r="AH10" i="7"/>
  <c r="AH54" i="7"/>
  <c r="AH55" i="7"/>
  <c r="AH28" i="7"/>
  <c r="AH33" i="7"/>
  <c r="AH15" i="7"/>
  <c r="AH26" i="7"/>
  <c r="AH49" i="7"/>
  <c r="AH7" i="7"/>
  <c r="AH12" i="7"/>
  <c r="AH29" i="7"/>
  <c r="AH38" i="7"/>
  <c r="AH47" i="7"/>
  <c r="AH40" i="7"/>
  <c r="AH27" i="7"/>
  <c r="AH39" i="7"/>
  <c r="AH57" i="7"/>
  <c r="AH48" i="7"/>
  <c r="AH36" i="7"/>
  <c r="AH11" i="7"/>
  <c r="AH52" i="7"/>
  <c r="AH31" i="7"/>
  <c r="AH32" i="7"/>
  <c r="AH50" i="7"/>
  <c r="AH34" i="7"/>
  <c r="AH9" i="7"/>
  <c r="AH61" i="7"/>
  <c r="AH14" i="7"/>
  <c r="AH16" i="7" l="1"/>
  <c r="AJ1" i="7"/>
  <c r="AI55" i="7"/>
  <c r="AI39" i="7"/>
  <c r="AI30" i="7"/>
  <c r="AI59" i="7"/>
  <c r="AI29" i="7"/>
  <c r="AI60" i="7"/>
  <c r="AI12" i="7"/>
  <c r="AI57" i="7"/>
  <c r="AI14" i="7"/>
  <c r="AI49" i="7"/>
  <c r="AI11" i="7"/>
  <c r="AI32" i="7"/>
  <c r="AI50" i="7"/>
  <c r="AI53" i="7"/>
  <c r="AI15" i="7"/>
  <c r="AI10" i="7"/>
  <c r="AI38" i="7"/>
  <c r="AI61" i="7"/>
  <c r="AI56" i="7"/>
  <c r="AI52" i="7"/>
  <c r="AI48" i="7"/>
  <c r="AI33" i="7"/>
  <c r="AI8" i="7"/>
  <c r="AI13" i="7"/>
  <c r="AI35" i="7"/>
  <c r="AI40" i="7"/>
  <c r="AI34" i="7"/>
  <c r="AI26" i="7"/>
  <c r="AI31" i="7"/>
  <c r="AI28" i="7"/>
  <c r="AI54" i="7"/>
  <c r="AI47" i="7"/>
  <c r="AI36" i="7"/>
  <c r="AI7" i="7"/>
  <c r="AI27" i="7"/>
  <c r="AI9" i="7"/>
  <c r="AI51" i="7"/>
  <c r="AK1" i="7" l="1"/>
  <c r="AI16" i="7"/>
  <c r="AJ57" i="7"/>
  <c r="AJ54" i="7"/>
  <c r="AJ50" i="7"/>
  <c r="AJ59" i="7"/>
  <c r="AJ61" i="7"/>
  <c r="AJ52" i="7"/>
  <c r="AJ53" i="7"/>
  <c r="AJ40" i="7"/>
  <c r="AJ12" i="7"/>
  <c r="AJ13" i="7"/>
  <c r="AJ36" i="7"/>
  <c r="AJ51" i="7"/>
  <c r="AJ33" i="7"/>
  <c r="AJ8" i="7"/>
  <c r="AJ38" i="7"/>
  <c r="AJ15" i="7"/>
  <c r="AJ35" i="7"/>
  <c r="AJ60" i="7"/>
  <c r="AJ26" i="7"/>
  <c r="AJ11" i="7"/>
  <c r="AJ28" i="7"/>
  <c r="AJ10" i="7"/>
  <c r="AJ49" i="7"/>
  <c r="AJ7" i="7"/>
  <c r="AJ55" i="7"/>
  <c r="AJ29" i="7"/>
  <c r="AJ9" i="7"/>
  <c r="AJ47" i="7"/>
  <c r="AJ34" i="7"/>
  <c r="AJ27" i="7"/>
  <c r="AJ32" i="7"/>
  <c r="AJ39" i="7"/>
  <c r="AJ31" i="7"/>
  <c r="AJ48" i="7"/>
  <c r="AJ30" i="7"/>
  <c r="AJ14" i="7"/>
  <c r="AJ56" i="7"/>
  <c r="AJ16" i="7" l="1"/>
  <c r="AK50" i="7"/>
  <c r="AK51" i="7"/>
  <c r="AK9" i="7"/>
  <c r="AK26" i="7"/>
  <c r="AK49" i="7"/>
  <c r="AK38" i="7"/>
  <c r="AK61" i="7"/>
  <c r="AK33" i="7"/>
  <c r="AK28" i="7"/>
  <c r="AK60" i="7"/>
  <c r="AK14" i="7"/>
  <c r="AK32" i="7"/>
  <c r="AK52" i="7"/>
  <c r="AK53" i="7"/>
  <c r="AK34" i="7"/>
  <c r="AK15" i="7"/>
  <c r="AK13" i="7"/>
  <c r="AK55" i="7"/>
  <c r="AK36" i="7"/>
  <c r="AK29" i="7"/>
  <c r="AK12" i="7"/>
  <c r="AK40" i="7"/>
  <c r="AK27" i="7"/>
  <c r="AK35" i="7"/>
  <c r="AK47" i="7"/>
  <c r="AK56" i="7"/>
  <c r="AK31" i="7"/>
  <c r="AK8" i="7"/>
  <c r="AK11" i="7"/>
  <c r="AK10" i="7"/>
  <c r="AK39" i="7"/>
  <c r="AK48" i="7"/>
  <c r="AK30" i="7"/>
  <c r="AK54" i="7"/>
  <c r="AK57" i="7"/>
  <c r="AK7" i="7"/>
  <c r="AK59" i="7"/>
  <c r="AK16" i="7" l="1"/>
</calcChain>
</file>

<file path=xl/sharedStrings.xml><?xml version="1.0" encoding="utf-8"?>
<sst xmlns="http://schemas.openxmlformats.org/spreadsheetml/2006/main" count="10173" uniqueCount="170">
  <si>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</si>
  <si>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</si>
  <si>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</si>
  <si>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 22</t>
    </r>
    <r>
      <rPr>
        <sz val="11"/>
        <rFont val="Calibri"/>
        <family val="2"/>
        <scheme val="minor"/>
      </rPr>
      <t xml:space="preserve"> June 2021</t>
    </r>
    <r>
      <rPr>
        <sz val="11"/>
        <color theme="1"/>
        <rFont val="Calibri"/>
        <family val="2"/>
        <scheme val="minor"/>
      </rPr>
      <t xml:space="preserve">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</si>
  <si>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</si>
  <si>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</si>
  <si>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</si>
  <si>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</si>
  <si>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</si>
  <si>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</si>
  <si>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</si>
  <si>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</si>
  <si>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</si>
  <si>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</si>
  <si>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</si>
  <si>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</si>
  <si>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Fast Change Scenario.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</si>
  <si>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</si>
  <si>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</si>
  <si>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</si>
  <si>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</si>
  <si>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</si>
  <si>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</si>
  <si>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</si>
  <si>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</si>
  <si>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</si>
  <si>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</si>
  <si>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</si>
  <si>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</si>
  <si>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</si>
  <si>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</si>
  <si>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</si>
  <si>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</si>
  <si>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</si>
  <si>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</si>
  <si>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</si>
  <si>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</si>
  <si>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</si>
  <si>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</si>
  <si>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</si>
  <si>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</si>
  <si>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</si>
  <si>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</si>
  <si>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</si>
  <si>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</si>
  <si>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</si>
  <si>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</si>
  <si>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</si>
  <si>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</si>
  <si>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</si>
  <si>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</si>
  <si>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</si>
  <si>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</si>
  <si>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</si>
  <si>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</si>
  <si>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</si>
  <si>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</si>
  <si>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</si>
  <si>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</si>
  <si>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</si>
  <si>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</si>
  <si>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</si>
  <si>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</si>
  <si>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</si>
  <si>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</si>
  <si>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</si>
  <si>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</si>
  <si>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</si>
  <si>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</si>
  <si>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</si>
  <si>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</si>
  <si>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</si>
  <si>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</si>
  <si>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</si>
  <si>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</si>
  <si>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</si>
  <si>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</si>
  <si>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</si>
  <si>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</si>
  <si>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</si>
  <si>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</si>
  <si>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</si>
  <si>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</si>
  <si>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</si>
  <si>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</si>
  <si>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</si>
  <si>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</si>
  <si>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</si>
  <si>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</si>
  <si>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</si>
  <si>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</si>
  <si>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</si>
  <si>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</si>
  <si>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</si>
  <si>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</si>
  <si>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</si>
  <si>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</si>
  <si>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</si>
  <si>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</si>
  <si>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</si>
  <si>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</si>
  <si>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</si>
  <si>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</si>
  <si>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</si>
  <si>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</si>
  <si>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</si>
  <si>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</si>
  <si>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</si>
  <si>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</si>
  <si>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</si>
  <si>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</si>
  <si>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</si>
  <si>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</si>
  <si>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</si>
  <si>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</si>
  <si>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</si>
  <si>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</si>
  <si>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</si>
  <si>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</si>
  <si>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</si>
  <si>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</si>
  <si>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</si>
  <si>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</si>
  <si>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</si>
  <si>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</si>
  <si>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</si>
  <si>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Fast Change Scenario</t>
  </si>
  <si>
    <t>Explicitly modelled generation</t>
  </si>
  <si>
    <t>Region</t>
  </si>
  <si>
    <t>Technology</t>
  </si>
  <si>
    <t>NSW1</t>
  </si>
  <si>
    <t>QLD1</t>
  </si>
  <si>
    <t>VIC1</t>
  </si>
  <si>
    <t>SA1</t>
  </si>
  <si>
    <t>TAS1</t>
  </si>
  <si>
    <t>Explicitly modelled pumping</t>
  </si>
  <si>
    <t>Non-controllable capacity</t>
  </si>
  <si>
    <t>Annual sent-out generation by technology (GWh) - BaseCase, Fast Change Scenario</t>
  </si>
  <si>
    <t>Total excluding storage</t>
  </si>
  <si>
    <t>Installed capacity by technology (MW) - BaseCase, Fast Change Scenario</t>
  </si>
  <si>
    <t>Capacity calculated on 1 July. In early study years some wind and solar projects enter later in the financial year and are therefore reflected in the following financial year's capacity.</t>
  </si>
  <si>
    <t>VOM cost by technology ($000s) - Base Case, Fast Change Scenario</t>
  </si>
  <si>
    <t>Real June 2020 dollars discounted to 1 July 2020</t>
  </si>
  <si>
    <t>FOM cost by technology ($000s) - Base Case, Fast Change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</si>
  <si>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</si>
  <si>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Fast Change Scenario</t>
  </si>
  <si>
    <t>New generation build cost (CAPEX) by technology ($000s) - Base Case, Fast Change Scenario</t>
  </si>
  <si>
    <t>CAPEX (Install)</t>
  </si>
  <si>
    <t>Real June 2020 dollars discounted to 1 July 2020. The total capital costs are annualised for modelling purposes.</t>
  </si>
  <si>
    <t>Rehabilition cost by technology ($000s) - Base Case, Fast Change Scenario</t>
  </si>
  <si>
    <t>REZ transmission expansion cost by region ($000s) - Base Case, Fast Change Scenario</t>
  </si>
  <si>
    <t>REZ Expansion</t>
  </si>
  <si>
    <t>Real June 2020 dollars discounted to 1 July 2020. As with the total capital costs, the REZ transmission expansion costs are annualised for modelling purposes.</t>
  </si>
  <si>
    <t>Total</t>
  </si>
  <si>
    <t>USE and USE / DSP cost by region ($000s) - Base Case, Fast Change Scenario</t>
  </si>
  <si>
    <t>Synchronous Condenser cost by region ($000s) - Base Case, Fast Change Scenario</t>
  </si>
  <si>
    <t>System Strength cost by region ($000s) - Base Case, Fast Change Scenario</t>
  </si>
  <si>
    <t>Annual capacity factor by technology - Marinus Link,  Fast Change Scenario</t>
  </si>
  <si>
    <t>Annual sent-out generation by technology (GWh) - Marinus Link, Fast Change Scenario</t>
  </si>
  <si>
    <t>Installed capacity by technology (MW) - Marinus Link, Fast Change Scenario</t>
  </si>
  <si>
    <t>VOM cost by technology ($000s) - Marinus Link, Fast Change Scenario</t>
  </si>
  <si>
    <t>FOM cost by technology ($000s) - Marinus Link, Fast Change Scenario</t>
  </si>
  <si>
    <t>Fuel cost by technology ($000s) - Marinus Link, Fast Change Scenario</t>
  </si>
  <si>
    <t>New generation build cost (CAPEX) by technology ($000s) - Marinus Link, Fast Change Scenario</t>
  </si>
  <si>
    <t>Rehabilition cost by technology ($000s) - Marinus Link, Fast Change Scenario</t>
  </si>
  <si>
    <t>REZ transmission expansion cost by region ($000s) - Marinus Link, Fast Change Scenario</t>
  </si>
  <si>
    <t>USE and USE / DSP cost by region ($000s) - Marinus Link, Fast Change Scenario</t>
  </si>
  <si>
    <t>Synchronous Condenser cost by region ($000s) - Marinus Link, Fast Change Scenario</t>
  </si>
  <si>
    <t>System Strength cost by region ($000s) - Marinus Link, Fast Change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</si>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</sst>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quot;$&quot;#,##0"/>
  </numFmts>
  <fonts count="18"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5">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xf numFmtId="166" fontId="16" fillId="9" borderId="0" xfId="0" applyNumberFormat="1" applyFont="1" applyFill="1"/>
    <xf numFmtId="3" fontId="0" fillId="8" borderId="0" xfId="0" applyNumberForma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16" fillId="9" borderId="0" xfId="0" applyFont="1" applyFill="1" applyAlignment="1">
      <alignment horizontal="center"/>
    </xf>
    <xf numFmtId="3" fontId="0" fillId="9" borderId="0" xfId="0" applyNumberForma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xr:uid="{6239002D-8E42-42DE-86BF-BA43B50EFD81}"/>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3.5495986158815502</c:v>
                </c:pt>
                <c:pt idx="1">
                  <c:v>3.3870148844108918</c:v>
                </c:pt>
                <c:pt idx="2">
                  <c:v>3.2405386720972893</c:v>
                </c:pt>
                <c:pt idx="3">
                  <c:v>3.0811040655474646</c:v>
                </c:pt>
                <c:pt idx="4">
                  <c:v>3.6285066443728281E-2</c:v>
                </c:pt>
                <c:pt idx="5">
                  <c:v>-3.227582448982401</c:v>
                </c:pt>
                <c:pt idx="6">
                  <c:v>11.035918021057965</c:v>
                </c:pt>
                <c:pt idx="7">
                  <c:v>22.653290423509549</c:v>
                </c:pt>
                <c:pt idx="8">
                  <c:v>12.937932328550145</c:v>
                </c:pt>
                <c:pt idx="9">
                  <c:v>12.318717229828705</c:v>
                </c:pt>
                <c:pt idx="10">
                  <c:v>11.796526651987573</c:v>
                </c:pt>
                <c:pt idx="11">
                  <c:v>3.0796451349542475</c:v>
                </c:pt>
                <c:pt idx="12">
                  <c:v>27.195885646840559</c:v>
                </c:pt>
                <c:pt idx="13">
                  <c:v>47.218351618856659</c:v>
                </c:pt>
                <c:pt idx="14">
                  <c:v>103.69545115536103</c:v>
                </c:pt>
                <c:pt idx="15">
                  <c:v>95.994439294842067</c:v>
                </c:pt>
                <c:pt idx="16">
                  <c:v>130.30575597983832</c:v>
                </c:pt>
                <c:pt idx="17">
                  <c:v>108.7845856198601</c:v>
                </c:pt>
                <c:pt idx="18">
                  <c:v>107.62999863228528</c:v>
                </c:pt>
                <c:pt idx="19">
                  <c:v>106.59195257293294</c:v>
                </c:pt>
                <c:pt idx="20">
                  <c:v>111.09671349507896</c:v>
                </c:pt>
                <c:pt idx="21">
                  <c:v>121.80707432879834</c:v>
                </c:pt>
                <c:pt idx="22">
                  <c:v>112.67307531917422</c:v>
                </c:pt>
                <c:pt idx="23">
                  <c:v>118.35772269851644</c:v>
                </c:pt>
                <c:pt idx="24">
                  <c:v>126.60160429078945</c:v>
                </c:pt>
                <c:pt idx="25">
                  <c:v>118.67179603113746</c:v>
                </c:pt>
                <c:pt idx="26">
                  <c:v>94.431738718221894</c:v>
                </c:pt>
                <c:pt idx="27">
                  <c:v>73.120293817503608</c:v>
                </c:pt>
                <c:pt idx="28">
                  <c:v>74.773292011721992</c:v>
                </c:pt>
              </c:numCache>
            </c:numRef>
          </c:val>
          <c:extLst>
            <c:ext xmlns:c16="http://schemas.microsoft.com/office/drawing/2014/chart" uri="{C3380CC4-5D6E-409C-BE32-E72D297353CC}">
              <c16:uniqueId val="{00000000-4681-431E-AD10-C650216151F2}"/>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0.70424936108854852</c:v>
                </c:pt>
                <c:pt idx="1">
                  <c:v>0.67199213188816798</c:v>
                </c:pt>
                <c:pt idx="2">
                  <c:v>0.64292947550021928</c:v>
                </c:pt>
                <c:pt idx="3">
                  <c:v>-12.186643589761836</c:v>
                </c:pt>
                <c:pt idx="4">
                  <c:v>128.03191955193373</c:v>
                </c:pt>
                <c:pt idx="5">
                  <c:v>-3.6797276907556804E-2</c:v>
                </c:pt>
                <c:pt idx="6">
                  <c:v>15.149065822215315</c:v>
                </c:pt>
                <c:pt idx="7">
                  <c:v>15.657540094415541</c:v>
                </c:pt>
                <c:pt idx="8">
                  <c:v>20.033669449890589</c:v>
                </c:pt>
                <c:pt idx="9">
                  <c:v>17.895953735342751</c:v>
                </c:pt>
                <c:pt idx="10">
                  <c:v>16.944527741452969</c:v>
                </c:pt>
                <c:pt idx="11">
                  <c:v>10.496308583749459</c:v>
                </c:pt>
                <c:pt idx="12">
                  <c:v>15.310744677912909</c:v>
                </c:pt>
                <c:pt idx="13">
                  <c:v>18.82434797929437</c:v>
                </c:pt>
                <c:pt idx="14">
                  <c:v>20.016051773660816</c:v>
                </c:pt>
                <c:pt idx="15">
                  <c:v>18.519765537206958</c:v>
                </c:pt>
                <c:pt idx="16">
                  <c:v>26.740680869431817</c:v>
                </c:pt>
                <c:pt idx="17">
                  <c:v>23.468812935283523</c:v>
                </c:pt>
                <c:pt idx="18">
                  <c:v>23.052728521419688</c:v>
                </c:pt>
                <c:pt idx="19">
                  <c:v>23.389040548167539</c:v>
                </c:pt>
                <c:pt idx="20">
                  <c:v>19.901874597983085</c:v>
                </c:pt>
                <c:pt idx="21">
                  <c:v>21.542291249944306</c:v>
                </c:pt>
                <c:pt idx="22">
                  <c:v>20.294347042005743</c:v>
                </c:pt>
                <c:pt idx="23">
                  <c:v>20.87813475108717</c:v>
                </c:pt>
                <c:pt idx="24">
                  <c:v>23.617069803100719</c:v>
                </c:pt>
                <c:pt idx="25">
                  <c:v>24.362127890679695</c:v>
                </c:pt>
                <c:pt idx="26">
                  <c:v>18.900451729302528</c:v>
                </c:pt>
                <c:pt idx="27">
                  <c:v>14.201914286020736</c:v>
                </c:pt>
                <c:pt idx="28">
                  <c:v>15.291963866101112</c:v>
                </c:pt>
              </c:numCache>
            </c:numRef>
          </c:val>
          <c:extLst>
            <c:ext xmlns:c16="http://schemas.microsoft.com/office/drawing/2014/chart" uri="{C3380CC4-5D6E-409C-BE32-E72D297353CC}">
              <c16:uniqueId val="{00000001-4681-431E-AD10-C650216151F2}"/>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-2.7245895426012576</c:v>
                </c:pt>
                <c:pt idx="1">
                  <c:v>-4.2059750187962779</c:v>
                </c:pt>
                <c:pt idx="2">
                  <c:v>-7.5933015546950049</c:v>
                </c:pt>
                <c:pt idx="3">
                  <c:v>-4.1237554164351895</c:v>
                </c:pt>
                <c:pt idx="4">
                  <c:v>-24.862173791916341</c:v>
                </c:pt>
                <c:pt idx="5">
                  <c:v>-34.466020327309614</c:v>
                </c:pt>
                <c:pt idx="6">
                  <c:v>12.909123320427257</c:v>
                </c:pt>
                <c:pt idx="7">
                  <c:v>23.009255296968391</c:v>
                </c:pt>
                <c:pt idx="8">
                  <c:v>32.786540400775962</c:v>
                </c:pt>
                <c:pt idx="9">
                  <c:v>25.272835820781534</c:v>
                </c:pt>
                <c:pt idx="10">
                  <c:v>33.10937660769094</c:v>
                </c:pt>
                <c:pt idx="11">
                  <c:v>92.759905814092718</c:v>
                </c:pt>
                <c:pt idx="12">
                  <c:v>83.079439037221249</c:v>
                </c:pt>
                <c:pt idx="13">
                  <c:v>64.969259662113146</c:v>
                </c:pt>
                <c:pt idx="14">
                  <c:v>22.662950435834588</c:v>
                </c:pt>
                <c:pt idx="15">
                  <c:v>30.58198677817348</c:v>
                </c:pt>
                <c:pt idx="16">
                  <c:v>41.281464774443648</c:v>
                </c:pt>
                <c:pt idx="17">
                  <c:v>54.193069714347367</c:v>
                </c:pt>
                <c:pt idx="18">
                  <c:v>48.872454312793678</c:v>
                </c:pt>
                <c:pt idx="19">
                  <c:v>53.401126862757955</c:v>
                </c:pt>
                <c:pt idx="20">
                  <c:v>36.704148621960663</c:v>
                </c:pt>
                <c:pt idx="21">
                  <c:v>51.555222185197927</c:v>
                </c:pt>
                <c:pt idx="22">
                  <c:v>56.948543281115242</c:v>
                </c:pt>
                <c:pt idx="23">
                  <c:v>35.228026589474759</c:v>
                </c:pt>
                <c:pt idx="24">
                  <c:v>27.527331419811524</c:v>
                </c:pt>
                <c:pt idx="25">
                  <c:v>38.943070045539002</c:v>
                </c:pt>
                <c:pt idx="26">
                  <c:v>53.8366708038646</c:v>
                </c:pt>
                <c:pt idx="27">
                  <c:v>83.209312265556008</c:v>
                </c:pt>
                <c:pt idx="28">
                  <c:v>69.038640656183588</c:v>
                </c:pt>
              </c:numCache>
            </c:numRef>
          </c:val>
          <c:extLst>
            <c:ext xmlns:c16="http://schemas.microsoft.com/office/drawing/2014/chart" uri="{C3380CC4-5D6E-409C-BE32-E72D297353CC}">
              <c16:uniqueId val="{00000002-4681-431E-AD10-C650216151F2}"/>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-0.5313037085817196</c:v>
                </c:pt>
                <c:pt idx="1">
                  <c:v>-0.12175316163909156</c:v>
                </c:pt>
                <c:pt idx="2">
                  <c:v>0.54340033975371627</c:v>
                </c:pt>
                <c:pt idx="3">
                  <c:v>2.4409345707106405</c:v>
                </c:pt>
                <c:pt idx="4">
                  <c:v>0.59629109735519159</c:v>
                </c:pt>
                <c:pt idx="5">
                  <c:v>1.3826899334067129</c:v>
                </c:pt>
                <c:pt idx="6">
                  <c:v>0.90255326418642656</c:v>
                </c:pt>
                <c:pt idx="7">
                  <c:v>1.3668280622268794</c:v>
                </c:pt>
                <c:pt idx="8">
                  <c:v>0.41566510234359882</c:v>
                </c:pt>
                <c:pt idx="9">
                  <c:v>2.6103436777198223</c:v>
                </c:pt>
                <c:pt idx="10">
                  <c:v>-0.23941793056385358</c:v>
                </c:pt>
                <c:pt idx="11">
                  <c:v>2.7599698117867231</c:v>
                </c:pt>
                <c:pt idx="12">
                  <c:v>-2.6499285709701943</c:v>
                </c:pt>
                <c:pt idx="13">
                  <c:v>-7.3283606689733567</c:v>
                </c:pt>
                <c:pt idx="14">
                  <c:v>-10.933497777375713</c:v>
                </c:pt>
                <c:pt idx="15">
                  <c:v>-10.735645961692324</c:v>
                </c:pt>
                <c:pt idx="16">
                  <c:v>-12.290180013761855</c:v>
                </c:pt>
                <c:pt idx="17">
                  <c:v>-9.8879344079527947</c:v>
                </c:pt>
                <c:pt idx="18">
                  <c:v>-7.1763701425392066</c:v>
                </c:pt>
                <c:pt idx="19">
                  <c:v>-7.7969753793370327</c:v>
                </c:pt>
                <c:pt idx="20">
                  <c:v>-6.1529024602611608</c:v>
                </c:pt>
                <c:pt idx="21">
                  <c:v>-8.4959491890172938</c:v>
                </c:pt>
                <c:pt idx="22">
                  <c:v>-8.7248170742052746</c:v>
                </c:pt>
                <c:pt idx="23">
                  <c:v>-9.2685109770081908</c:v>
                </c:pt>
                <c:pt idx="24">
                  <c:v>-10.210235686238216</c:v>
                </c:pt>
                <c:pt idx="25">
                  <c:v>-9.680537979543006</c:v>
                </c:pt>
                <c:pt idx="26">
                  <c:v>-8.3773171627350376</c:v>
                </c:pt>
                <c:pt idx="27">
                  <c:v>-6.8822335556669207</c:v>
                </c:pt>
                <c:pt idx="28">
                  <c:v>-6.3934286151154813</c:v>
                </c:pt>
              </c:numCache>
            </c:numRef>
          </c:val>
          <c:extLst>
            <c:ext xmlns:c16="http://schemas.microsoft.com/office/drawing/2014/chart" uri="{C3380CC4-5D6E-409C-BE32-E72D297353CC}">
              <c16:uniqueId val="{00000003-4681-431E-AD10-C650216151F2}"/>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6.3692243653658371</c:v>
                </c:pt>
                <c:pt idx="4">
                  <c:v>-17.773922460168368</c:v>
                </c:pt>
                <c:pt idx="5">
                  <c:v>-1.1881710516547155</c:v>
                </c:pt>
                <c:pt idx="6">
                  <c:v>-2.4534830615911347</c:v>
                </c:pt>
                <c:pt idx="7">
                  <c:v>0</c:v>
                </c:pt>
                <c:pt idx="8">
                  <c:v>-2.4498976214769499</c:v>
                </c:pt>
                <c:pt idx="9">
                  <c:v>0.3341857429260795</c:v>
                </c:pt>
                <c:pt idx="10">
                  <c:v>2.5936884190240206E-2</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4681-431E-AD10-C650216151F2}"/>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3.0396477839782497E-6</c:v>
                </c:pt>
                <c:pt idx="1">
                  <c:v>3.5693890804395778E-6</c:v>
                </c:pt>
                <c:pt idx="2">
                  <c:v>3.738747482202598E-6</c:v>
                </c:pt>
                <c:pt idx="3">
                  <c:v>4.0688896660867613E-6</c:v>
                </c:pt>
                <c:pt idx="4">
                  <c:v>4.0654511503817047E-6</c:v>
                </c:pt>
                <c:pt idx="5">
                  <c:v>0.33795588807517196</c:v>
                </c:pt>
                <c:pt idx="6">
                  <c:v>-1.0875299309609763</c:v>
                </c:pt>
                <c:pt idx="7">
                  <c:v>2.5989086610498342</c:v>
                </c:pt>
                <c:pt idx="8">
                  <c:v>3.7216580123747844</c:v>
                </c:pt>
                <c:pt idx="9">
                  <c:v>4.1076044843737618</c:v>
                </c:pt>
                <c:pt idx="10">
                  <c:v>4.7176902310995645</c:v>
                </c:pt>
                <c:pt idx="11">
                  <c:v>3.5092063931754094</c:v>
                </c:pt>
                <c:pt idx="12">
                  <c:v>6.9189935780145166</c:v>
                </c:pt>
                <c:pt idx="13">
                  <c:v>5.9463016113451301</c:v>
                </c:pt>
                <c:pt idx="14">
                  <c:v>11.529488596752111</c:v>
                </c:pt>
                <c:pt idx="15">
                  <c:v>14.355428916558594</c:v>
                </c:pt>
                <c:pt idx="16">
                  <c:v>19.46381094441432</c:v>
                </c:pt>
                <c:pt idx="17">
                  <c:v>19.306032153595559</c:v>
                </c:pt>
                <c:pt idx="18">
                  <c:v>17.641543298998062</c:v>
                </c:pt>
                <c:pt idx="19">
                  <c:v>17.046772437077074</c:v>
                </c:pt>
                <c:pt idx="20">
                  <c:v>14.912132050683576</c:v>
                </c:pt>
                <c:pt idx="21">
                  <c:v>12.764281483723957</c:v>
                </c:pt>
                <c:pt idx="22">
                  <c:v>11.590833204815048</c:v>
                </c:pt>
                <c:pt idx="23">
                  <c:v>11.240870262773823</c:v>
                </c:pt>
                <c:pt idx="24">
                  <c:v>12.171932418709067</c:v>
                </c:pt>
                <c:pt idx="25">
                  <c:v>11.995377426009188</c:v>
                </c:pt>
                <c:pt idx="26">
                  <c:v>17.10247950603263</c:v>
                </c:pt>
                <c:pt idx="27">
                  <c:v>22.647040062114392</c:v>
                </c:pt>
                <c:pt idx="28">
                  <c:v>22.887428360456745</c:v>
                </c:pt>
              </c:numCache>
            </c:numRef>
          </c:val>
          <c:extLst>
            <c:ext xmlns:c16="http://schemas.microsoft.com/office/drawing/2014/chart" uri="{C3380CC4-5D6E-409C-BE32-E72D297353CC}">
              <c16:uniqueId val="{00000005-4681-431E-AD10-C650216151F2}"/>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1.0301188885999994E-5</c:v>
                </c:pt>
                <c:pt idx="1">
                  <c:v>1.0249052628999999E-5</c:v>
                </c:pt>
                <c:pt idx="2">
                  <c:v>1.0345373082998321E-5</c:v>
                </c:pt>
                <c:pt idx="3">
                  <c:v>9.3736237738539787E-6</c:v>
                </c:pt>
                <c:pt idx="4">
                  <c:v>1.0437330836999999E-5</c:v>
                </c:pt>
                <c:pt idx="5">
                  <c:v>1.0367583176999998E-5</c:v>
                </c:pt>
                <c:pt idx="6">
                  <c:v>1.0407586091999999E-5</c:v>
                </c:pt>
                <c:pt idx="7">
                  <c:v>2.608443260595807E-2</c:v>
                </c:pt>
                <c:pt idx="8">
                  <c:v>1.0390655115999999E-5</c:v>
                </c:pt>
                <c:pt idx="9">
                  <c:v>1.0372956940999996E-5</c:v>
                </c:pt>
                <c:pt idx="10">
                  <c:v>1.0434429697999998E-5</c:v>
                </c:pt>
                <c:pt idx="11">
                  <c:v>19.398736339752656</c:v>
                </c:pt>
                <c:pt idx="12">
                  <c:v>-3.2231506564476513</c:v>
                </c:pt>
                <c:pt idx="13">
                  <c:v>1.7151577844018901E-2</c:v>
                </c:pt>
                <c:pt idx="14">
                  <c:v>3.015635715208032</c:v>
                </c:pt>
                <c:pt idx="15">
                  <c:v>-0.13539668432513707</c:v>
                </c:pt>
                <c:pt idx="16">
                  <c:v>9.9532209100810221</c:v>
                </c:pt>
                <c:pt idx="17">
                  <c:v>2.1090696708014993E-2</c:v>
                </c:pt>
                <c:pt idx="18">
                  <c:v>-6.7437582879830913</c:v>
                </c:pt>
                <c:pt idx="19">
                  <c:v>0.91320507321443389</c:v>
                </c:pt>
                <c:pt idx="20">
                  <c:v>10.759333815043195</c:v>
                </c:pt>
                <c:pt idx="21">
                  <c:v>-1.5727815620927994</c:v>
                </c:pt>
                <c:pt idx="22">
                  <c:v>3.2802142175420319</c:v>
                </c:pt>
                <c:pt idx="23">
                  <c:v>0.89164864593094895</c:v>
                </c:pt>
                <c:pt idx="24">
                  <c:v>-4.2762772406239415</c:v>
                </c:pt>
                <c:pt idx="25">
                  <c:v>-0.80905360901679524</c:v>
                </c:pt>
                <c:pt idx="26">
                  <c:v>7.6560404578896173E-4</c:v>
                </c:pt>
                <c:pt idx="27">
                  <c:v>-0.84590437338082125</c:v>
                </c:pt>
                <c:pt idx="28">
                  <c:v>0.72428234204973341</c:v>
                </c:pt>
              </c:numCache>
            </c:numRef>
          </c:val>
          <c:extLst>
            <c:ext xmlns:c16="http://schemas.microsoft.com/office/drawing/2014/chart" uri="{C3380CC4-5D6E-409C-BE32-E72D297353CC}">
              <c16:uniqueId val="{00000006-4681-431E-AD10-C650216151F2}"/>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2.2256584133101571E-3</c:v>
                </c:pt>
                <c:pt idx="1">
                  <c:v>-3.8474201242156142E-2</c:v>
                </c:pt>
                <c:pt idx="2">
                  <c:v>-2.1524481503684911E-2</c:v>
                </c:pt>
                <c:pt idx="3">
                  <c:v>0.13847244416886406</c:v>
                </c:pt>
                <c:pt idx="4">
                  <c:v>-0.26463099758724185</c:v>
                </c:pt>
                <c:pt idx="5">
                  <c:v>-0.49298366145988259</c:v>
                </c:pt>
                <c:pt idx="6">
                  <c:v>-1.1776490848346512</c:v>
                </c:pt>
                <c:pt idx="7">
                  <c:v>-0.9162198134562004</c:v>
                </c:pt>
                <c:pt idx="8">
                  <c:v>-1.1011087412625238</c:v>
                </c:pt>
                <c:pt idx="9">
                  <c:v>-1.1352154092524862</c:v>
                </c:pt>
                <c:pt idx="10">
                  <c:v>-0.82467165571673018</c:v>
                </c:pt>
                <c:pt idx="11">
                  <c:v>-0.78585403112341823</c:v>
                </c:pt>
                <c:pt idx="12">
                  <c:v>-0.5765896645230687</c:v>
                </c:pt>
                <c:pt idx="13">
                  <c:v>-0.309804483264219</c:v>
                </c:pt>
                <c:pt idx="14">
                  <c:v>-0.39125357595463173</c:v>
                </c:pt>
                <c:pt idx="15">
                  <c:v>-0.32836690327352519</c:v>
                </c:pt>
                <c:pt idx="16">
                  <c:v>-1.0672141189104813</c:v>
                </c:pt>
                <c:pt idx="17">
                  <c:v>-1.2234198966766854</c:v>
                </c:pt>
                <c:pt idx="18">
                  <c:v>-0.96132151813353084</c:v>
                </c:pt>
                <c:pt idx="19">
                  <c:v>-0.67467280704535826</c:v>
                </c:pt>
                <c:pt idx="20">
                  <c:v>-0.80483544526165585</c:v>
                </c:pt>
                <c:pt idx="21">
                  <c:v>-0.69029030151652837</c:v>
                </c:pt>
                <c:pt idx="22">
                  <c:v>-0.42272272777689796</c:v>
                </c:pt>
                <c:pt idx="23">
                  <c:v>-0.41088927418996629</c:v>
                </c:pt>
                <c:pt idx="24">
                  <c:v>-0.33979438134559953</c:v>
                </c:pt>
                <c:pt idx="25">
                  <c:v>-0.37301077532481214</c:v>
                </c:pt>
                <c:pt idx="26">
                  <c:v>-1.0971415936055864</c:v>
                </c:pt>
                <c:pt idx="27">
                  <c:v>-0.62277654766274737</c:v>
                </c:pt>
                <c:pt idx="28">
                  <c:v>-0.44081900908408078</c:v>
                </c:pt>
              </c:numCache>
            </c:numRef>
          </c:val>
          <c:extLst>
            <c:ext xmlns:c16="http://schemas.microsoft.com/office/drawing/2014/chart" uri="{C3380CC4-5D6E-409C-BE32-E72D297353CC}">
              <c16:uniqueId val="{00000007-4681-431E-AD10-C650216151F2}"/>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6.9888408700704979E-2</c:v>
                </c:pt>
                <c:pt idx="1">
                  <c:v>6.6687503966154055E-2</c:v>
                </c:pt>
                <c:pt idx="2">
                  <c:v>6.3803318947445856E-2</c:v>
                </c:pt>
                <c:pt idx="3">
                  <c:v>6.1043267854563057E-2</c:v>
                </c:pt>
                <c:pt idx="4">
                  <c:v>5.410768834968621E-3</c:v>
                </c:pt>
                <c:pt idx="5">
                  <c:v>4.3080437291751879E-2</c:v>
                </c:pt>
                <c:pt idx="6">
                  <c:v>-0.11707910359241669</c:v>
                </c:pt>
                <c:pt idx="7">
                  <c:v>3.3264082755558776E-2</c:v>
                </c:pt>
                <c:pt idx="8">
                  <c:v>-6.4147947802466659E-2</c:v>
                </c:pt>
                <c:pt idx="9">
                  <c:v>-5.7243223924433553E-2</c:v>
                </c:pt>
                <c:pt idx="10">
                  <c:v>-4.9283942411526366E-2</c:v>
                </c:pt>
                <c:pt idx="11">
                  <c:v>-0.30240461579190014</c:v>
                </c:pt>
                <c:pt idx="12">
                  <c:v>0.15933205354144228</c:v>
                </c:pt>
                <c:pt idx="13">
                  <c:v>0.71124978366929648</c:v>
                </c:pt>
                <c:pt idx="14">
                  <c:v>1.6899624222775309</c:v>
                </c:pt>
                <c:pt idx="15">
                  <c:v>1.537052212911687</c:v>
                </c:pt>
                <c:pt idx="16">
                  <c:v>2.1195415082915749</c:v>
                </c:pt>
                <c:pt idx="17">
                  <c:v>2.0338801658415977</c:v>
                </c:pt>
                <c:pt idx="18">
                  <c:v>1.9296468862825167</c:v>
                </c:pt>
                <c:pt idx="19">
                  <c:v>2.1814133935981954</c:v>
                </c:pt>
                <c:pt idx="20">
                  <c:v>2.1893211964517176</c:v>
                </c:pt>
                <c:pt idx="21">
                  <c:v>1.9834886418173445</c:v>
                </c:pt>
                <c:pt idx="22">
                  <c:v>1.9471894905941844</c:v>
                </c:pt>
                <c:pt idx="23">
                  <c:v>1.8582860034849218</c:v>
                </c:pt>
                <c:pt idx="24">
                  <c:v>1.6705338990383825</c:v>
                </c:pt>
                <c:pt idx="25">
                  <c:v>1.8245539080026392</c:v>
                </c:pt>
                <c:pt idx="26">
                  <c:v>1.5445317905989941</c:v>
                </c:pt>
                <c:pt idx="27">
                  <c:v>1.3395342758701771</c:v>
                </c:pt>
                <c:pt idx="28">
                  <c:v>1.6498697348353561</c:v>
                </c:pt>
              </c:numCache>
            </c:numRef>
          </c:val>
          <c:extLst>
            <c:ext xmlns:c16="http://schemas.microsoft.com/office/drawing/2014/chart" uri="{C3380CC4-5D6E-409C-BE32-E72D297353CC}">
              <c16:uniqueId val="{00000008-4681-431E-AD10-C650216151F2}"/>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142.37106999997923</c:v>
                </c:pt>
                <c:pt idx="1">
                  <c:v>223.56307000000379</c:v>
                </c:pt>
                <c:pt idx="2">
                  <c:v>361.5120299999835</c:v>
                </c:pt>
                <c:pt idx="3">
                  <c:v>186.19199158913398</c:v>
                </c:pt>
                <c:pt idx="4">
                  <c:v>-160.65170470310841</c:v>
                </c:pt>
                <c:pt idx="5">
                  <c:v>792.57207427105459</c:v>
                </c:pt>
                <c:pt idx="6">
                  <c:v>-719.41400563700154</c:v>
                </c:pt>
                <c:pt idx="7">
                  <c:v>-635.5152226544451</c:v>
                </c:pt>
                <c:pt idx="8">
                  <c:v>-1411.0381631359851</c:v>
                </c:pt>
                <c:pt idx="9">
                  <c:v>-1038.6629807683348</c:v>
                </c:pt>
                <c:pt idx="10">
                  <c:v>-1578.1319696854189</c:v>
                </c:pt>
                <c:pt idx="11">
                  <c:v>-1750.0155549978081</c:v>
                </c:pt>
                <c:pt idx="12">
                  <c:v>-1422.8301429965868</c:v>
                </c:pt>
                <c:pt idx="13">
                  <c:v>-1873.1043882722006</c:v>
                </c:pt>
                <c:pt idx="14">
                  <c:v>1178.4798000000083</c:v>
                </c:pt>
                <c:pt idx="15">
                  <c:v>1273.0025000000096</c:v>
                </c:pt>
                <c:pt idx="16">
                  <c:v>741.26289999999426</c:v>
                </c:pt>
                <c:pt idx="17">
                  <c:v>1119.8533000000025</c:v>
                </c:pt>
                <c:pt idx="18">
                  <c:v>1254.9547999999959</c:v>
                </c:pt>
                <c:pt idx="19">
                  <c:v>504.20959999999468</c:v>
                </c:pt>
                <c:pt idx="20">
                  <c:v>1212.5817000000025</c:v>
                </c:pt>
                <c:pt idx="21">
                  <c:v>624.87450000000172</c:v>
                </c:pt>
                <c:pt idx="22">
                  <c:v>83.47150000000147</c:v>
                </c:pt>
                <c:pt idx="23">
                  <c:v>57.944399999998495</c:v>
                </c:pt>
                <c:pt idx="24">
                  <c:v>161.23649999999907</c:v>
                </c:pt>
                <c:pt idx="25">
                  <c:v>81.329599999990023</c:v>
                </c:pt>
                <c:pt idx="26">
                  <c:v>102.63899999999921</c:v>
                </c:pt>
                <c:pt idx="27">
                  <c:v>130.51139999999032</c:v>
                </c:pt>
                <c:pt idx="28">
                  <c:v>49.903100000009545</c:v>
                </c:pt>
              </c:numCache>
            </c:numRef>
          </c:val>
          <c:extLst>
            <c:ext xmlns:c16="http://schemas.microsoft.com/office/drawing/2014/chart" uri="{C3380CC4-5D6E-409C-BE32-E72D297353CC}">
              <c16:uniqueId val="{00000000-1667-4817-95FC-67D4280A97B2}"/>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3.3822000000036496</c:v>
                </c:pt>
                <c:pt idx="1">
                  <c:v>15.888800000004267</c:v>
                </c:pt>
                <c:pt idx="2">
                  <c:v>28.089800000012474</c:v>
                </c:pt>
                <c:pt idx="3">
                  <c:v>285.11479523848902</c:v>
                </c:pt>
                <c:pt idx="4">
                  <c:v>1221.7856407203835</c:v>
                </c:pt>
                <c:pt idx="5">
                  <c:v>496.01252034128265</c:v>
                </c:pt>
                <c:pt idx="6">
                  <c:v>123.90936615083774</c:v>
                </c:pt>
                <c:pt idx="7">
                  <c:v>205.0602772063794</c:v>
                </c:pt>
                <c:pt idx="8">
                  <c:v>188.80999021163007</c:v>
                </c:pt>
                <c:pt idx="9">
                  <c:v>230.38579895991643</c:v>
                </c:pt>
                <c:pt idx="10">
                  <c:v>363.64379952186573</c:v>
                </c:pt>
                <c:pt idx="11">
                  <c:v>261.15949999999793</c:v>
                </c:pt>
                <c:pt idx="12">
                  <c:v>253.41730000000098</c:v>
                </c:pt>
                <c:pt idx="13">
                  <c:v>378.45789999999761</c:v>
                </c:pt>
                <c:pt idx="14">
                  <c:v>604.46399999999267</c:v>
                </c:pt>
                <c:pt idx="15">
                  <c:v>654.82729999998628</c:v>
                </c:pt>
                <c:pt idx="16">
                  <c:v>896.6688999999933</c:v>
                </c:pt>
                <c:pt idx="17">
                  <c:v>1245.317099999982</c:v>
                </c:pt>
                <c:pt idx="18">
                  <c:v>1132.5045000000027</c:v>
                </c:pt>
                <c:pt idx="19">
                  <c:v>616.30290000001696</c:v>
                </c:pt>
                <c:pt idx="20">
                  <c:v>1113.7361999999994</c:v>
                </c:pt>
                <c:pt idx="21">
                  <c:v>1242.9664999999914</c:v>
                </c:pt>
                <c:pt idx="22">
                  <c:v>338.22609999999986</c:v>
                </c:pt>
                <c:pt idx="23">
                  <c:v>610.20890000000145</c:v>
                </c:pt>
                <c:pt idx="24">
                  <c:v>920.22920000000158</c:v>
                </c:pt>
                <c:pt idx="25">
                  <c:v>304.83660000000964</c:v>
                </c:pt>
                <c:pt idx="26">
                  <c:v>204.03700000000026</c:v>
                </c:pt>
                <c:pt idx="27">
                  <c:v>0</c:v>
                </c:pt>
                <c:pt idx="28">
                  <c:v>0</c:v>
                </c:pt>
              </c:numCache>
            </c:numRef>
          </c:val>
          <c:extLst>
            <c:ext xmlns:c16="http://schemas.microsoft.com/office/drawing/2014/chart" uri="{C3380CC4-5D6E-409C-BE32-E72D297353CC}">
              <c16:uniqueId val="{00000001-1667-4817-95FC-67D4280A97B2}"/>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-7.3713501478778198E-5</c:v>
                </c:pt>
                <c:pt idx="1">
                  <c:v>-7.4330317147541791E-5</c:v>
                </c:pt>
                <c:pt idx="2">
                  <c:v>-3.2642031328578014E-5</c:v>
                </c:pt>
                <c:pt idx="3">
                  <c:v>-66.27789842016432</c:v>
                </c:pt>
                <c:pt idx="4">
                  <c:v>49.031403044924673</c:v>
                </c:pt>
                <c:pt idx="5">
                  <c:v>11.681722789143805</c:v>
                </c:pt>
                <c:pt idx="6">
                  <c:v>-29.003771640605009</c:v>
                </c:pt>
                <c:pt idx="7">
                  <c:v>-80.645451927665363</c:v>
                </c:pt>
                <c:pt idx="8">
                  <c:v>-23.435281019630793</c:v>
                </c:pt>
                <c:pt idx="9">
                  <c:v>-20.010468613694911</c:v>
                </c:pt>
                <c:pt idx="10">
                  <c:v>-68.956724716392273</c:v>
                </c:pt>
                <c:pt idx="11">
                  <c:v>-1066.4858902208375</c:v>
                </c:pt>
                <c:pt idx="12">
                  <c:v>-999.25355880475945</c:v>
                </c:pt>
                <c:pt idx="13">
                  <c:v>-219.77048716279933</c:v>
                </c:pt>
                <c:pt idx="14">
                  <c:v>-707.61667223281165</c:v>
                </c:pt>
                <c:pt idx="15">
                  <c:v>-865.68369855514311</c:v>
                </c:pt>
                <c:pt idx="16">
                  <c:v>-433.05966929708575</c:v>
                </c:pt>
                <c:pt idx="17">
                  <c:v>-280.7367849415441</c:v>
                </c:pt>
                <c:pt idx="18">
                  <c:v>-129.86195625252685</c:v>
                </c:pt>
                <c:pt idx="19">
                  <c:v>-82.736550562731736</c:v>
                </c:pt>
                <c:pt idx="20">
                  <c:v>-183.94061820517754</c:v>
                </c:pt>
                <c:pt idx="21">
                  <c:v>-67.366329670936466</c:v>
                </c:pt>
                <c:pt idx="22">
                  <c:v>-38.343519886006106</c:v>
                </c:pt>
                <c:pt idx="23">
                  <c:v>-70.9642307731242</c:v>
                </c:pt>
                <c:pt idx="24">
                  <c:v>-29.77646342839148</c:v>
                </c:pt>
                <c:pt idx="25">
                  <c:v>-4.866616493472975E-4</c:v>
                </c:pt>
                <c:pt idx="26">
                  <c:v>-4.9651445692688867E-4</c:v>
                </c:pt>
                <c:pt idx="27">
                  <c:v>-7.599794040515917E-4</c:v>
                </c:pt>
                <c:pt idx="28">
                  <c:v>-7.3796766810119152E-4</c:v>
                </c:pt>
              </c:numCache>
            </c:numRef>
          </c:val>
          <c:extLst>
            <c:ext xmlns:c16="http://schemas.microsoft.com/office/drawing/2014/chart" uri="{C3380CC4-5D6E-409C-BE32-E72D297353CC}">
              <c16:uniqueId val="{00000002-1667-4817-95FC-67D4280A97B2}"/>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-4.7000000904517947E-6</c:v>
                </c:pt>
                <c:pt idx="1">
                  <c:v>-2.9000000267842552E-6</c:v>
                </c:pt>
                <c:pt idx="2">
                  <c:v>-4.7904000000016822E-2</c:v>
                </c:pt>
                <c:pt idx="3">
                  <c:v>-0.90086899999988646</c:v>
                </c:pt>
                <c:pt idx="4">
                  <c:v>-0.22648800000001756</c:v>
                </c:pt>
                <c:pt idx="5">
                  <c:v>0.80911199999999894</c:v>
                </c:pt>
                <c:pt idx="6">
                  <c:v>-1.3955940000000169</c:v>
                </c:pt>
                <c:pt idx="7">
                  <c:v>-5.5796259999999052</c:v>
                </c:pt>
                <c:pt idx="8">
                  <c:v>0.53507570000002147</c:v>
                </c:pt>
                <c:pt idx="9">
                  <c:v>-0.51859099999995806</c:v>
                </c:pt>
                <c:pt idx="10">
                  <c:v>-0.18557789999999841</c:v>
                </c:pt>
                <c:pt idx="11">
                  <c:v>-120.74951099999899</c:v>
                </c:pt>
                <c:pt idx="12">
                  <c:v>-117.5218720000002</c:v>
                </c:pt>
                <c:pt idx="13">
                  <c:v>-301.98433200000011</c:v>
                </c:pt>
                <c:pt idx="14">
                  <c:v>-41.199890999999994</c:v>
                </c:pt>
                <c:pt idx="15">
                  <c:v>-62.841246000000083</c:v>
                </c:pt>
                <c:pt idx="16">
                  <c:v>-108.51009999999897</c:v>
                </c:pt>
                <c:pt idx="17">
                  <c:v>-185.58317000000102</c:v>
                </c:pt>
                <c:pt idx="18">
                  <c:v>-6.0156999999989864</c:v>
                </c:pt>
                <c:pt idx="19">
                  <c:v>1.4017399999989948</c:v>
                </c:pt>
                <c:pt idx="20">
                  <c:v>-0.69598999999999478</c:v>
                </c:pt>
                <c:pt idx="21">
                  <c:v>-14.009259999999983</c:v>
                </c:pt>
                <c:pt idx="22">
                  <c:v>-6.7017400000000009</c:v>
                </c:pt>
                <c:pt idx="23">
                  <c:v>-15.908739999999995</c:v>
                </c:pt>
                <c:pt idx="24">
                  <c:v>-14.287629999999012</c:v>
                </c:pt>
                <c:pt idx="25">
                  <c:v>0</c:v>
                </c:pt>
                <c:pt idx="26">
                  <c:v>0</c:v>
                </c:pt>
                <c:pt idx="27">
                  <c:v>0</c:v>
                </c:pt>
                <c:pt idx="28">
                  <c:v>0</c:v>
                </c:pt>
              </c:numCache>
            </c:numRef>
          </c:val>
          <c:extLst>
            <c:ext xmlns:c16="http://schemas.microsoft.com/office/drawing/2014/chart" uri="{C3380CC4-5D6E-409C-BE32-E72D297353CC}">
              <c16:uniqueId val="{00000003-1667-4817-95FC-67D4280A97B2}"/>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-1.1638604460273427E-4</c:v>
                </c:pt>
                <c:pt idx="1">
                  <c:v>-1.1779684149360037E-4</c:v>
                </c:pt>
                <c:pt idx="2">
                  <c:v>-8.634847540010071E-2</c:v>
                </c:pt>
                <c:pt idx="3">
                  <c:v>-6.5758337637061004</c:v>
                </c:pt>
                <c:pt idx="4">
                  <c:v>-0.15061522009894901</c:v>
                </c:pt>
                <c:pt idx="5">
                  <c:v>6.5111028000642932</c:v>
                </c:pt>
                <c:pt idx="6">
                  <c:v>-8.9285574424175067</c:v>
                </c:pt>
                <c:pt idx="7">
                  <c:v>-17.231779984464907</c:v>
                </c:pt>
                <c:pt idx="8">
                  <c:v>-0.56859733941446677</c:v>
                </c:pt>
                <c:pt idx="9">
                  <c:v>3.75117227496537</c:v>
                </c:pt>
                <c:pt idx="10">
                  <c:v>-6.2150730799149017</c:v>
                </c:pt>
                <c:pt idx="11">
                  <c:v>-145.46457902179105</c:v>
                </c:pt>
                <c:pt idx="12">
                  <c:v>-115.79352495235383</c:v>
                </c:pt>
                <c:pt idx="13">
                  <c:v>-142.25613087144882</c:v>
                </c:pt>
                <c:pt idx="14">
                  <c:v>-132.11360623912844</c:v>
                </c:pt>
                <c:pt idx="15">
                  <c:v>-169.9137511669316</c:v>
                </c:pt>
                <c:pt idx="16">
                  <c:v>-554.04069230422215</c:v>
                </c:pt>
                <c:pt idx="17">
                  <c:v>-932.47083618506667</c:v>
                </c:pt>
                <c:pt idx="18">
                  <c:v>-1094.8469036451365</c:v>
                </c:pt>
                <c:pt idx="19">
                  <c:v>-1096.7780713550783</c:v>
                </c:pt>
                <c:pt idx="20">
                  <c:v>-927.37783937758127</c:v>
                </c:pt>
                <c:pt idx="21">
                  <c:v>-1269.3756298381036</c:v>
                </c:pt>
                <c:pt idx="22">
                  <c:v>-1223.861372178455</c:v>
                </c:pt>
                <c:pt idx="23">
                  <c:v>-796.60975289493172</c:v>
                </c:pt>
                <c:pt idx="24">
                  <c:v>-713.11516152133981</c:v>
                </c:pt>
                <c:pt idx="25">
                  <c:v>-1015.1020472997452</c:v>
                </c:pt>
                <c:pt idx="26">
                  <c:v>-1432.0082017682907</c:v>
                </c:pt>
                <c:pt idx="27">
                  <c:v>-2094.4937043186128</c:v>
                </c:pt>
                <c:pt idx="28">
                  <c:v>-1756.9240013468298</c:v>
                </c:pt>
              </c:numCache>
            </c:numRef>
          </c:val>
          <c:extLst>
            <c:ext xmlns:c16="http://schemas.microsoft.com/office/drawing/2014/chart" uri="{C3380CC4-5D6E-409C-BE32-E72D297353CC}">
              <c16:uniqueId val="{00000004-1667-4817-95FC-67D4280A97B2}"/>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-5.9852759999976115</c:v>
                </c:pt>
                <c:pt idx="1">
                  <c:v>-119.36184400000093</c:v>
                </c:pt>
                <c:pt idx="2">
                  <c:v>-315.19162499999948</c:v>
                </c:pt>
                <c:pt idx="3">
                  <c:v>-403.7937090000014</c:v>
                </c:pt>
                <c:pt idx="4">
                  <c:v>-969.09869899999649</c:v>
                </c:pt>
                <c:pt idx="5">
                  <c:v>-1233.3228469999958</c:v>
                </c:pt>
                <c:pt idx="6">
                  <c:v>393.5609910000021</c:v>
                </c:pt>
                <c:pt idx="7">
                  <c:v>474.66977099999713</c:v>
                </c:pt>
                <c:pt idx="8">
                  <c:v>1025.2268230000027</c:v>
                </c:pt>
                <c:pt idx="9">
                  <c:v>276.41616699999577</c:v>
                </c:pt>
                <c:pt idx="10">
                  <c:v>1110.5361300000004</c:v>
                </c:pt>
                <c:pt idx="11">
                  <c:v>1998.2522610000033</c:v>
                </c:pt>
                <c:pt idx="12">
                  <c:v>2768.0199119999979</c:v>
                </c:pt>
                <c:pt idx="13">
                  <c:v>3414.7049673099918</c:v>
                </c:pt>
                <c:pt idx="14">
                  <c:v>3025.7526244000001</c:v>
                </c:pt>
                <c:pt idx="15">
                  <c:v>3150.1437695999994</c:v>
                </c:pt>
                <c:pt idx="16">
                  <c:v>3812.7573589999902</c:v>
                </c:pt>
                <c:pt idx="17">
                  <c:v>3447.2677653000028</c:v>
                </c:pt>
                <c:pt idx="18">
                  <c:v>2498.2441087999996</c:v>
                </c:pt>
                <c:pt idx="19">
                  <c:v>3652.1231743999961</c:v>
                </c:pt>
                <c:pt idx="20">
                  <c:v>2278.4970072999986</c:v>
                </c:pt>
                <c:pt idx="21">
                  <c:v>3521.7258072999975</c:v>
                </c:pt>
                <c:pt idx="22">
                  <c:v>4333.2352720000017</c:v>
                </c:pt>
                <c:pt idx="23">
                  <c:v>3785.6523126999891</c:v>
                </c:pt>
                <c:pt idx="24">
                  <c:v>4332.1528243999965</c:v>
                </c:pt>
                <c:pt idx="25">
                  <c:v>4635.5224669999989</c:v>
                </c:pt>
                <c:pt idx="26">
                  <c:v>4195.7560526999987</c:v>
                </c:pt>
                <c:pt idx="27">
                  <c:v>3833.3133773000045</c:v>
                </c:pt>
                <c:pt idx="28">
                  <c:v>4047.4974272500003</c:v>
                </c:pt>
              </c:numCache>
            </c:numRef>
          </c:val>
          <c:extLst>
            <c:ext xmlns:c16="http://schemas.microsoft.com/office/drawing/2014/chart" uri="{C3380CC4-5D6E-409C-BE32-E72D297353CC}">
              <c16:uniqueId val="{00000005-1667-4817-95FC-67D4280A97B2}"/>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-145.86650978768012</c:v>
                </c:pt>
                <c:pt idx="1">
                  <c:v>-133.58584943919413</c:v>
                </c:pt>
                <c:pt idx="2">
                  <c:v>-116.60756901748391</c:v>
                </c:pt>
                <c:pt idx="3">
                  <c:v>-124.82163089971436</c:v>
                </c:pt>
                <c:pt idx="4">
                  <c:v>-46.300740687343932</c:v>
                </c:pt>
                <c:pt idx="5">
                  <c:v>306.41998882107146</c:v>
                </c:pt>
                <c:pt idx="6">
                  <c:v>-1044.7576927315531</c:v>
                </c:pt>
                <c:pt idx="7">
                  <c:v>-2264.744881464525</c:v>
                </c:pt>
                <c:pt idx="8">
                  <c:v>-1113.7931164124093</c:v>
                </c:pt>
                <c:pt idx="9">
                  <c:v>-1093.2888927985623</c:v>
                </c:pt>
                <c:pt idx="10">
                  <c:v>-1231.1981455674686</c:v>
                </c:pt>
                <c:pt idx="11">
                  <c:v>-733.52349446680455</c:v>
                </c:pt>
                <c:pt idx="12">
                  <c:v>-1533.7579967354686</c:v>
                </c:pt>
                <c:pt idx="13">
                  <c:v>-2611.0133973797783</c:v>
                </c:pt>
                <c:pt idx="14">
                  <c:v>-5378.5051304558583</c:v>
                </c:pt>
                <c:pt idx="15">
                  <c:v>-5274.9942399848078</c:v>
                </c:pt>
                <c:pt idx="16">
                  <c:v>-4823.1264840392832</c:v>
                </c:pt>
                <c:pt idx="17">
                  <c:v>-3622.8220415511605</c:v>
                </c:pt>
                <c:pt idx="18">
                  <c:v>-3455.7888282436761</c:v>
                </c:pt>
                <c:pt idx="19">
                  <c:v>-2980.7033068853925</c:v>
                </c:pt>
                <c:pt idx="20">
                  <c:v>-2144.6233839879133</c:v>
                </c:pt>
                <c:pt idx="21">
                  <c:v>-2373.4725032100832</c:v>
                </c:pt>
                <c:pt idx="22">
                  <c:v>-1689.3373858275299</c:v>
                </c:pt>
                <c:pt idx="23">
                  <c:v>-1833.5961460767867</c:v>
                </c:pt>
                <c:pt idx="24">
                  <c:v>-2881.7704773842706</c:v>
                </c:pt>
                <c:pt idx="25">
                  <c:v>-2058.0673114484525</c:v>
                </c:pt>
                <c:pt idx="26">
                  <c:v>-931.00136788793316</c:v>
                </c:pt>
                <c:pt idx="27">
                  <c:v>-1172.2438784293772</c:v>
                </c:pt>
                <c:pt idx="28">
                  <c:v>-684.70666981065006</c:v>
                </c:pt>
              </c:numCache>
            </c:numRef>
          </c:val>
          <c:extLst>
            <c:ext xmlns:c16="http://schemas.microsoft.com/office/drawing/2014/chart" uri="{C3380CC4-5D6E-409C-BE32-E72D297353CC}">
              <c16:uniqueId val="{00000006-1667-4817-95FC-67D4280A97B2}"/>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-3.1356836188933812E-5</c:v>
                </c:pt>
                <c:pt idx="1">
                  <c:v>-2.2131333644210827E-3</c:v>
                </c:pt>
                <c:pt idx="2">
                  <c:v>-4.1882263249135576E-2</c:v>
                </c:pt>
                <c:pt idx="3">
                  <c:v>-0.36836390997268609</c:v>
                </c:pt>
                <c:pt idx="4">
                  <c:v>6.0237772995606065E-3</c:v>
                </c:pt>
                <c:pt idx="5">
                  <c:v>-301.42391823050275</c:v>
                </c:pt>
                <c:pt idx="6">
                  <c:v>1020.3837815571969</c:v>
                </c:pt>
                <c:pt idx="7">
                  <c:v>1896.2775789079751</c:v>
                </c:pt>
                <c:pt idx="8">
                  <c:v>1131.5723265250235</c:v>
                </c:pt>
                <c:pt idx="9">
                  <c:v>1199.7693541381341</c:v>
                </c:pt>
                <c:pt idx="10">
                  <c:v>1234.5918020046411</c:v>
                </c:pt>
                <c:pt idx="11">
                  <c:v>1190.3691764497526</c:v>
                </c:pt>
                <c:pt idx="12">
                  <c:v>1181.8644927489404</c:v>
                </c:pt>
                <c:pt idx="13">
                  <c:v>1148.835619202353</c:v>
                </c:pt>
                <c:pt idx="14">
                  <c:v>1256.1064325443731</c:v>
                </c:pt>
                <c:pt idx="15">
                  <c:v>1255.6509539077451</c:v>
                </c:pt>
                <c:pt idx="16">
                  <c:v>456.73416581354468</c:v>
                </c:pt>
                <c:pt idx="17">
                  <c:v>-666.35062706290046</c:v>
                </c:pt>
                <c:pt idx="18">
                  <c:v>-247.7973766286741</c:v>
                </c:pt>
                <c:pt idx="19">
                  <c:v>-656.99744018729689</c:v>
                </c:pt>
                <c:pt idx="20">
                  <c:v>-1597.404939339358</c:v>
                </c:pt>
                <c:pt idx="21">
                  <c:v>-1395.1571595522691</c:v>
                </c:pt>
                <c:pt idx="22">
                  <c:v>-1837.9524233557022</c:v>
                </c:pt>
                <c:pt idx="23">
                  <c:v>-1831.4024743017435</c:v>
                </c:pt>
                <c:pt idx="24">
                  <c:v>-1766.8995497295909</c:v>
                </c:pt>
                <c:pt idx="25">
                  <c:v>-1827.5092238157304</c:v>
                </c:pt>
                <c:pt idx="26">
                  <c:v>-1709.8801941700076</c:v>
                </c:pt>
                <c:pt idx="27">
                  <c:v>-313.29656729362614</c:v>
                </c:pt>
                <c:pt idx="28">
                  <c:v>-1300.9262787200641</c:v>
                </c:pt>
              </c:numCache>
            </c:numRef>
          </c:val>
          <c:extLst>
            <c:ext xmlns:c16="http://schemas.microsoft.com/office/drawing/2014/chart" uri="{C3380CC4-5D6E-409C-BE32-E72D297353CC}">
              <c16:uniqueId val="{00000007-1667-4817-95FC-67D4280A97B2}"/>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-2.2944452438593999E-2</c:v>
                </c:pt>
                <c:pt idx="1">
                  <c:v>5.3249384719304089</c:v>
                </c:pt>
                <c:pt idx="2">
                  <c:v>-0.91863363841946466</c:v>
                </c:pt>
                <c:pt idx="3">
                  <c:v>-1.7342377506229809</c:v>
                </c:pt>
                <c:pt idx="4">
                  <c:v>-0.23571008309141916</c:v>
                </c:pt>
                <c:pt idx="5">
                  <c:v>4.2896280531553543</c:v>
                </c:pt>
                <c:pt idx="6">
                  <c:v>-13.465613115558085</c:v>
                </c:pt>
                <c:pt idx="7">
                  <c:v>-5.1976803670885374</c:v>
                </c:pt>
                <c:pt idx="8">
                  <c:v>178.18065456746257</c:v>
                </c:pt>
                <c:pt idx="9">
                  <c:v>183.5039118722471</c:v>
                </c:pt>
                <c:pt idx="10">
                  <c:v>176.70845795994802</c:v>
                </c:pt>
                <c:pt idx="11">
                  <c:v>192.04205189245999</c:v>
                </c:pt>
                <c:pt idx="12">
                  <c:v>76.334711430198013</c:v>
                </c:pt>
                <c:pt idx="13">
                  <c:v>65.042854585745886</c:v>
                </c:pt>
                <c:pt idx="14">
                  <c:v>72.760272433218859</c:v>
                </c:pt>
                <c:pt idx="15">
                  <c:v>75.456712002948166</c:v>
                </c:pt>
                <c:pt idx="16">
                  <c:v>-223.29144524612093</c:v>
                </c:pt>
                <c:pt idx="17">
                  <c:v>-207.28774099673046</c:v>
                </c:pt>
                <c:pt idx="18">
                  <c:v>-539.03982450682588</c:v>
                </c:pt>
                <c:pt idx="19">
                  <c:v>-522.20776710993641</c:v>
                </c:pt>
                <c:pt idx="20">
                  <c:v>471.85194312787553</c:v>
                </c:pt>
                <c:pt idx="21">
                  <c:v>512.37884458425287</c:v>
                </c:pt>
                <c:pt idx="22">
                  <c:v>486.72157827452156</c:v>
                </c:pt>
                <c:pt idx="23">
                  <c:v>501.61336174936423</c:v>
                </c:pt>
                <c:pt idx="24">
                  <c:v>508.38993184988976</c:v>
                </c:pt>
                <c:pt idx="25">
                  <c:v>204.18875088921504</c:v>
                </c:pt>
                <c:pt idx="26">
                  <c:v>203.30525749640401</c:v>
                </c:pt>
                <c:pt idx="27">
                  <c:v>206.56201558381326</c:v>
                </c:pt>
                <c:pt idx="28">
                  <c:v>89.162759761543384</c:v>
                </c:pt>
              </c:numCache>
            </c:numRef>
          </c:val>
          <c:smooth val="0"/>
          <c:extLst>
            <c:ext xmlns:c16="http://schemas.microsoft.com/office/drawing/2014/chart" uri="{C3380CC4-5D6E-409C-BE32-E72D297353CC}">
              <c16:uniqueId val="{00000008-1667-4817-95FC-67D4280A97B2}"/>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1.3649385999999879</c:v>
                </c:pt>
                <c:pt idx="1">
                  <c:v>1.2493249999998852</c:v>
                </c:pt>
                <c:pt idx="2">
                  <c:v>1.3408513763599217</c:v>
                </c:pt>
                <c:pt idx="3">
                  <c:v>-167.04394814672673</c:v>
                </c:pt>
                <c:pt idx="4">
                  <c:v>40.217523582269678</c:v>
                </c:pt>
                <c:pt idx="5">
                  <c:v>229.24534021515683</c:v>
                </c:pt>
                <c:pt idx="6">
                  <c:v>-591.96732135890943</c:v>
                </c:pt>
                <c:pt idx="7">
                  <c:v>-370.50396438709868</c:v>
                </c:pt>
                <c:pt idx="8">
                  <c:v>-961.43440621516311</c:v>
                </c:pt>
                <c:pt idx="9">
                  <c:v>-729.73720903776666</c:v>
                </c:pt>
                <c:pt idx="10">
                  <c:v>-390.28499462140098</c:v>
                </c:pt>
                <c:pt idx="11">
                  <c:v>-431.15659325017987</c:v>
                </c:pt>
                <c:pt idx="12">
                  <c:v>-81.062990686183184</c:v>
                </c:pt>
                <c:pt idx="13">
                  <c:v>-399.21637901496069</c:v>
                </c:pt>
                <c:pt idx="14">
                  <c:v>-231.91564181235663</c:v>
                </c:pt>
                <c:pt idx="15">
                  <c:v>-98.524492400027157</c:v>
                </c:pt>
                <c:pt idx="16">
                  <c:v>-180.69987360624873</c:v>
                </c:pt>
                <c:pt idx="17">
                  <c:v>-107.70812229923649</c:v>
                </c:pt>
                <c:pt idx="18">
                  <c:v>114.52816720121336</c:v>
                </c:pt>
                <c:pt idx="19">
                  <c:v>-129.31288857007894</c:v>
                </c:pt>
                <c:pt idx="20">
                  <c:v>-1224.1766102573401</c:v>
                </c:pt>
                <c:pt idx="21">
                  <c:v>-807.9265872730648</c:v>
                </c:pt>
                <c:pt idx="22">
                  <c:v>-1097.9719532865747</c:v>
                </c:pt>
                <c:pt idx="23">
                  <c:v>-1308.4238061907527</c:v>
                </c:pt>
                <c:pt idx="24">
                  <c:v>-1067.7997021938299</c:v>
                </c:pt>
                <c:pt idx="25">
                  <c:v>-498.45367728050405</c:v>
                </c:pt>
                <c:pt idx="26">
                  <c:v>-553.62885070643097</c:v>
                </c:pt>
                <c:pt idx="27">
                  <c:v>215.28072754465029</c:v>
                </c:pt>
                <c:pt idx="28">
                  <c:v>64.205023114485812</c:v>
                </c:pt>
              </c:numCache>
            </c:numRef>
          </c:val>
          <c:smooth val="0"/>
          <c:extLst>
            <c:ext xmlns:c16="http://schemas.microsoft.com/office/drawing/2014/chart" uri="{C3380CC4-5D6E-409C-BE32-E72D297353CC}">
              <c16:uniqueId val="{00000009-1667-4817-95FC-67D4280A97B2}"/>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187.15677880600197</c:v>
                </c:pt>
                <c:pt idx="4">
                  <c:v>-258.33928585438662</c:v>
                </c:pt>
                <c:pt idx="5">
                  <c:v>-143.80013497940854</c:v>
                </c:pt>
                <c:pt idx="6">
                  <c:v>-378.48463548179825</c:v>
                </c:pt>
                <c:pt idx="7">
                  <c:v>-378.48463636354609</c:v>
                </c:pt>
                <c:pt idx="8">
                  <c:v>-602.98250435887712</c:v>
                </c:pt>
                <c:pt idx="9">
                  <c:v>-566.18412176249694</c:v>
                </c:pt>
                <c:pt idx="10">
                  <c:v>-560.34292412525065</c:v>
                </c:pt>
                <c:pt idx="11">
                  <c:v>-427.30520563238952</c:v>
                </c:pt>
                <c:pt idx="12">
                  <c:v>-427.3052036923591</c:v>
                </c:pt>
                <c:pt idx="13">
                  <c:v>-427.30520511845862</c:v>
                </c:pt>
                <c:pt idx="14">
                  <c:v>18.190920000000006</c:v>
                </c:pt>
                <c:pt idx="15">
                  <c:v>22.15280999999959</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1D16-4438-9AC6-D50B795397AE}"/>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39.826760583898704</c:v>
                </c:pt>
                <c:pt idx="4">
                  <c:v>140.11058113156878</c:v>
                </c:pt>
                <c:pt idx="5">
                  <c:v>5.9999999848514562E-5</c:v>
                </c:pt>
                <c:pt idx="6">
                  <c:v>5.9999999848514562E-5</c:v>
                </c:pt>
                <c:pt idx="7">
                  <c:v>5.9999999848514562E-5</c:v>
                </c:pt>
                <c:pt idx="8">
                  <c:v>5.9999999848514562E-5</c:v>
                </c:pt>
                <c:pt idx="9">
                  <c:v>5.9999999848514562E-5</c:v>
                </c:pt>
                <c:pt idx="10">
                  <c:v>5.9999999848514562E-5</c:v>
                </c:pt>
                <c:pt idx="11">
                  <c:v>5.9999999848514562E-5</c:v>
                </c:pt>
                <c:pt idx="12">
                  <c:v>5.9999999848514562E-5</c:v>
                </c:pt>
                <c:pt idx="13">
                  <c:v>5.9999999848514562E-5</c:v>
                </c:pt>
                <c:pt idx="14">
                  <c:v>5.9999999848514562E-5</c:v>
                </c:pt>
                <c:pt idx="15">
                  <c:v>5.9999999848514562E-5</c:v>
                </c:pt>
                <c:pt idx="16">
                  <c:v>5.9999999848514562E-5</c:v>
                </c:pt>
                <c:pt idx="17">
                  <c:v>5.9999999848514562E-5</c:v>
                </c:pt>
                <c:pt idx="18">
                  <c:v>5.9999999848514562E-5</c:v>
                </c:pt>
                <c:pt idx="19">
                  <c:v>5.9999999848514562E-5</c:v>
                </c:pt>
                <c:pt idx="20">
                  <c:v>5.9999999848514562E-5</c:v>
                </c:pt>
                <c:pt idx="21">
                  <c:v>5.9999999848514562E-5</c:v>
                </c:pt>
                <c:pt idx="22">
                  <c:v>5.9999999848514562E-5</c:v>
                </c:pt>
                <c:pt idx="23">
                  <c:v>5.9999999848514562E-5</c:v>
                </c:pt>
                <c:pt idx="24">
                  <c:v>5.9999999848514562E-5</c:v>
                </c:pt>
                <c:pt idx="25">
                  <c:v>5.9999999848514562E-5</c:v>
                </c:pt>
                <c:pt idx="26">
                  <c:v>5.9999999848514562E-5</c:v>
                </c:pt>
                <c:pt idx="27">
                  <c:v>0</c:v>
                </c:pt>
                <c:pt idx="28">
                  <c:v>0</c:v>
                </c:pt>
              </c:numCache>
            </c:numRef>
          </c:val>
          <c:extLst>
            <c:ext xmlns:c16="http://schemas.microsoft.com/office/drawing/2014/chart" uri="{C3380CC4-5D6E-409C-BE32-E72D297353CC}">
              <c16:uniqueId val="{00000001-1D16-4438-9AC6-D50B795397AE}"/>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1D16-4438-9AC6-D50B795397AE}"/>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1D16-4438-9AC6-D50B795397AE}"/>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65.051660000000993</c:v>
                </c:pt>
                <c:pt idx="19">
                  <c:v>65.051660000000993</c:v>
                </c:pt>
                <c:pt idx="20">
                  <c:v>-139.21048699999938</c:v>
                </c:pt>
                <c:pt idx="21">
                  <c:v>-208.40784699999949</c:v>
                </c:pt>
                <c:pt idx="22">
                  <c:v>-208.40784699999949</c:v>
                </c:pt>
                <c:pt idx="23">
                  <c:v>-613.43885848540049</c:v>
                </c:pt>
                <c:pt idx="24">
                  <c:v>-543.41697850179935</c:v>
                </c:pt>
                <c:pt idx="25">
                  <c:v>-664.8241785199998</c:v>
                </c:pt>
                <c:pt idx="26">
                  <c:v>-664.82417855449967</c:v>
                </c:pt>
                <c:pt idx="27">
                  <c:v>-619.83635343877995</c:v>
                </c:pt>
                <c:pt idx="28">
                  <c:v>-619.83635378747931</c:v>
                </c:pt>
              </c:numCache>
            </c:numRef>
          </c:val>
          <c:extLst>
            <c:ext xmlns:c16="http://schemas.microsoft.com/office/drawing/2014/chart" uri="{C3380CC4-5D6E-409C-BE32-E72D297353CC}">
              <c16:uniqueId val="{00000004-1D16-4438-9AC6-D50B795397AE}"/>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1D16-4438-9AC6-D50B795397AE}"/>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-28.914561999999933</c:v>
                </c:pt>
                <c:pt idx="1">
                  <c:v>-28.914462669148634</c:v>
                </c:pt>
                <c:pt idx="2">
                  <c:v>-28.914276229559619</c:v>
                </c:pt>
                <c:pt idx="3">
                  <c:v>-29.177993325300122</c:v>
                </c:pt>
                <c:pt idx="4">
                  <c:v>-4.5003644960997917</c:v>
                </c:pt>
                <c:pt idx="5">
                  <c:v>91.86188324980867</c:v>
                </c:pt>
                <c:pt idx="6">
                  <c:v>-329.23171276326138</c:v>
                </c:pt>
                <c:pt idx="7">
                  <c:v>-701.6727684899306</c:v>
                </c:pt>
                <c:pt idx="8">
                  <c:v>-377.25855026178033</c:v>
                </c:pt>
                <c:pt idx="9">
                  <c:v>-381.43050255642083</c:v>
                </c:pt>
                <c:pt idx="10">
                  <c:v>-381.57845500348776</c:v>
                </c:pt>
                <c:pt idx="11">
                  <c:v>-263.1964795663007</c:v>
                </c:pt>
                <c:pt idx="12">
                  <c:v>-588.57253880786811</c:v>
                </c:pt>
                <c:pt idx="13">
                  <c:v>-968.49020953424042</c:v>
                </c:pt>
                <c:pt idx="14">
                  <c:v>-1916.9543898234115</c:v>
                </c:pt>
                <c:pt idx="15">
                  <c:v>-1924.5569735060817</c:v>
                </c:pt>
                <c:pt idx="16">
                  <c:v>-2348.8404332357277</c:v>
                </c:pt>
                <c:pt idx="17">
                  <c:v>-1841.3163319139385</c:v>
                </c:pt>
                <c:pt idx="18">
                  <c:v>-1943.2021661437211</c:v>
                </c:pt>
                <c:pt idx="19">
                  <c:v>-1943.4155457408415</c:v>
                </c:pt>
                <c:pt idx="20">
                  <c:v>-1777.8633487803709</c:v>
                </c:pt>
                <c:pt idx="21">
                  <c:v>-2038.5085720872376</c:v>
                </c:pt>
                <c:pt idx="22">
                  <c:v>-1810.8189331138929</c:v>
                </c:pt>
                <c:pt idx="23">
                  <c:v>-1817.4847058282103</c:v>
                </c:pt>
                <c:pt idx="24">
                  <c:v>-2217.0364294553219</c:v>
                </c:pt>
                <c:pt idx="25">
                  <c:v>-2148.2833719217961</c:v>
                </c:pt>
                <c:pt idx="26">
                  <c:v>-1498.7487324871472</c:v>
                </c:pt>
                <c:pt idx="27">
                  <c:v>-1610.5329308730143</c:v>
                </c:pt>
                <c:pt idx="28">
                  <c:v>-1326.3874113256097</c:v>
                </c:pt>
              </c:numCache>
            </c:numRef>
          </c:val>
          <c:extLst>
            <c:ext xmlns:c16="http://schemas.microsoft.com/office/drawing/2014/chart" uri="{C3380CC4-5D6E-409C-BE32-E72D297353CC}">
              <c16:uniqueId val="{00000006-1D16-4438-9AC6-D50B795397AE}"/>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2.4299999950017082E-4</c:v>
                </c:pt>
                <c:pt idx="5">
                  <c:v>-116.19629999999961</c:v>
                </c:pt>
                <c:pt idx="6">
                  <c:v>390.82618000000184</c:v>
                </c:pt>
                <c:pt idx="7">
                  <c:v>841.75480000000061</c:v>
                </c:pt>
                <c:pt idx="8">
                  <c:v>470.09885463755018</c:v>
                </c:pt>
                <c:pt idx="9">
                  <c:v>470.09885462137026</c:v>
                </c:pt>
                <c:pt idx="10">
                  <c:v>470.09885461252088</c:v>
                </c:pt>
                <c:pt idx="11">
                  <c:v>470.09885441130064</c:v>
                </c:pt>
                <c:pt idx="12">
                  <c:v>470.09885439094069</c:v>
                </c:pt>
                <c:pt idx="13">
                  <c:v>470.09874789649075</c:v>
                </c:pt>
                <c:pt idx="14">
                  <c:v>470.09874781532199</c:v>
                </c:pt>
                <c:pt idx="15">
                  <c:v>470.09873703211088</c:v>
                </c:pt>
                <c:pt idx="16">
                  <c:v>196.67980846233877</c:v>
                </c:pt>
                <c:pt idx="17">
                  <c:v>-314.52690130431984</c:v>
                </c:pt>
                <c:pt idx="18">
                  <c:v>-141.04673243135767</c:v>
                </c:pt>
                <c:pt idx="19">
                  <c:v>-363.34745864156866</c:v>
                </c:pt>
                <c:pt idx="20">
                  <c:v>-767.34912178803643</c:v>
                </c:pt>
                <c:pt idx="21">
                  <c:v>-688.84592780607272</c:v>
                </c:pt>
                <c:pt idx="22">
                  <c:v>-973.84800848204031</c:v>
                </c:pt>
                <c:pt idx="23">
                  <c:v>-973.84800866226942</c:v>
                </c:pt>
                <c:pt idx="24">
                  <c:v>-973.84800922721843</c:v>
                </c:pt>
                <c:pt idx="25">
                  <c:v>-1206.8202925619989</c:v>
                </c:pt>
                <c:pt idx="26">
                  <c:v>-1145.2500859689062</c:v>
                </c:pt>
                <c:pt idx="27">
                  <c:v>-326.0044398411701</c:v>
                </c:pt>
                <c:pt idx="28">
                  <c:v>-1085.4055370233655</c:v>
                </c:pt>
              </c:numCache>
            </c:numRef>
          </c:val>
          <c:extLst>
            <c:ext xmlns:c16="http://schemas.microsoft.com/office/drawing/2014/chart" uri="{C3380CC4-5D6E-409C-BE32-E72D297353CC}">
              <c16:uniqueId val="{00000007-1D16-4438-9AC6-D50B795397AE}"/>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80.436905265599989</c:v>
                </c:pt>
                <c:pt idx="9">
                  <c:v>80.436915229100123</c:v>
                </c:pt>
                <c:pt idx="10">
                  <c:v>80.436915171400074</c:v>
                </c:pt>
                <c:pt idx="11">
                  <c:v>80.436289022100027</c:v>
                </c:pt>
                <c:pt idx="12">
                  <c:v>2.4432392542299795</c:v>
                </c:pt>
                <c:pt idx="13">
                  <c:v>2.4432390646248905</c:v>
                </c:pt>
                <c:pt idx="14">
                  <c:v>2.4431442765500151</c:v>
                </c:pt>
                <c:pt idx="15">
                  <c:v>2.4431421627399459</c:v>
                </c:pt>
                <c:pt idx="16">
                  <c:v>-218.82124529581961</c:v>
                </c:pt>
                <c:pt idx="17">
                  <c:v>-218.82124561498995</c:v>
                </c:pt>
                <c:pt idx="18">
                  <c:v>-501.24592000880011</c:v>
                </c:pt>
                <c:pt idx="19">
                  <c:v>-501.24592005060003</c:v>
                </c:pt>
                <c:pt idx="20">
                  <c:v>307.41795813429781</c:v>
                </c:pt>
                <c:pt idx="21">
                  <c:v>307.41795971289866</c:v>
                </c:pt>
                <c:pt idx="22">
                  <c:v>307.41795969449777</c:v>
                </c:pt>
                <c:pt idx="23">
                  <c:v>307.41796121989864</c:v>
                </c:pt>
                <c:pt idx="24">
                  <c:v>307.41796280569906</c:v>
                </c:pt>
                <c:pt idx="25">
                  <c:v>42.99966376609882</c:v>
                </c:pt>
                <c:pt idx="26">
                  <c:v>42.999666047899154</c:v>
                </c:pt>
                <c:pt idx="27">
                  <c:v>42.999466288869371</c:v>
                </c:pt>
                <c:pt idx="28">
                  <c:v>-37.43747289104067</c:v>
                </c:pt>
              </c:numCache>
            </c:numRef>
          </c:val>
          <c:smooth val="0"/>
          <c:extLst>
            <c:ext xmlns:c16="http://schemas.microsoft.com/office/drawing/2014/chart" uri="{C3380CC4-5D6E-409C-BE32-E72D297353CC}">
              <c16:uniqueId val="{00000008-1D16-4438-9AC6-D50B795397AE}"/>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-80.436900000000605</c:v>
                </c:pt>
                <c:pt idx="9">
                  <c:v>-80.436900000000605</c:v>
                </c:pt>
                <c:pt idx="10">
                  <c:v>-80.436900000000605</c:v>
                </c:pt>
                <c:pt idx="11">
                  <c:v>-80.442900000000009</c:v>
                </c:pt>
                <c:pt idx="12">
                  <c:v>-80.43450586117433</c:v>
                </c:pt>
                <c:pt idx="13">
                  <c:v>-80.437005907150706</c:v>
                </c:pt>
                <c:pt idx="14">
                  <c:v>-80.437006079046114</c:v>
                </c:pt>
                <c:pt idx="15">
                  <c:v>-49.077772191740223</c:v>
                </c:pt>
                <c:pt idx="16">
                  <c:v>-58.035714893811019</c:v>
                </c:pt>
                <c:pt idx="17">
                  <c:v>-54.484594973393541</c:v>
                </c:pt>
                <c:pt idx="18">
                  <c:v>23.611366676099351</c:v>
                </c:pt>
                <c:pt idx="19">
                  <c:v>23.611566607239183</c:v>
                </c:pt>
                <c:pt idx="20">
                  <c:v>-366.28083411450007</c:v>
                </c:pt>
                <c:pt idx="21">
                  <c:v>-440.99350431977837</c:v>
                </c:pt>
                <c:pt idx="22">
                  <c:v>-440.99520435350951</c:v>
                </c:pt>
                <c:pt idx="23">
                  <c:v>-466.98564153243024</c:v>
                </c:pt>
                <c:pt idx="24">
                  <c:v>-466.98214157782968</c:v>
                </c:pt>
                <c:pt idx="25">
                  <c:v>-272.02914166518076</c:v>
                </c:pt>
                <c:pt idx="26">
                  <c:v>-272.03094173103091</c:v>
                </c:pt>
                <c:pt idx="27">
                  <c:v>-77.087915111890652</c:v>
                </c:pt>
                <c:pt idx="28">
                  <c:v>-88.708315185051106</c:v>
                </c:pt>
              </c:numCache>
            </c:numRef>
          </c:val>
          <c:smooth val="0"/>
          <c:extLst>
            <c:ext xmlns:c16="http://schemas.microsoft.com/office/drawing/2014/chart" uri="{C3380CC4-5D6E-409C-BE32-E72D297353CC}">
              <c16:uniqueId val="{00000009-1D16-4438-9AC6-D50B795397AE}"/>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539941</xdr:colOff>
      <xdr:row>5</xdr:row>
      <xdr:rowOff>1119</xdr:rowOff>
    </xdr:from>
    <xdr:to>
      <xdr:col>14</xdr:col>
      <xdr:colOff>1229746</xdr:colOff>
      <xdr:row>30</xdr:row>
      <xdr:rowOff>78442</xdr:rowOff>
    </xdr:to>
    <xdr:sp macro="" textlink="">
      <xdr:nvSpPr>
        <xdr:cNvPr id="2" name="Rectangle 1">
          <a:extLst>
            <a:ext uri="{FF2B5EF4-FFF2-40B4-BE49-F238E27FC236}">
              <a16:creationId xmlns:a16="http://schemas.microsoft.com/office/drawing/2014/main" id="{2D458976-A92B-4ECD-A36A-EE0C01541BA2}"/>
            </a:ext>
          </a:extLst>
        </xdr:cNvPr>
        <xdr:cNvSpPr>
          <a:spLocks noChangeAspect="1"/>
        </xdr:cNvSpPr>
      </xdr:nvSpPr>
      <xdr:spPr>
        <a:xfrm>
          <a:off x="2978341" y="810744"/>
          <a:ext cx="67858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32638</xdr:rowOff>
    </xdr:to>
    <xdr:sp macro="" textlink="">
      <xdr:nvSpPr>
        <xdr:cNvPr id="3" name="Title 1">
          <a:extLst>
            <a:ext uri="{FF2B5EF4-FFF2-40B4-BE49-F238E27FC236}">
              <a16:creationId xmlns:a16="http://schemas.microsoft.com/office/drawing/2014/main" id="{857F4326-68E4-45B5-AE0A-419B8A4BE70F}"/>
            </a:ext>
          </a:extLst>
        </xdr:cNvPr>
        <xdr:cNvSpPr>
          <a:spLocks noGrp="1"/>
        </xdr:cNvSpPr>
      </xdr:nvSpPr>
      <xdr:spPr>
        <a:xfrm>
          <a:off x="3275966" y="2463889"/>
          <a:ext cx="6248175" cy="962824"/>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90884</xdr:rowOff>
    </xdr:from>
    <xdr:to>
      <xdr:col>14</xdr:col>
      <xdr:colOff>989741</xdr:colOff>
      <xdr:row>26</xdr:row>
      <xdr:rowOff>10866</xdr:rowOff>
    </xdr:to>
    <xdr:sp macro="" textlink="">
      <xdr:nvSpPr>
        <xdr:cNvPr id="4" name="Subtitle 2">
          <a:extLst>
            <a:ext uri="{FF2B5EF4-FFF2-40B4-BE49-F238E27FC236}">
              <a16:creationId xmlns:a16="http://schemas.microsoft.com/office/drawing/2014/main" id="{6EBEE2F0-E2AE-4E83-A2BD-7B8B6307A660}"/>
            </a:ext>
          </a:extLst>
        </xdr:cNvPr>
        <xdr:cNvSpPr>
          <a:spLocks noGrp="1"/>
        </xdr:cNvSpPr>
      </xdr:nvSpPr>
      <xdr:spPr>
        <a:xfrm>
          <a:off x="3275966" y="3484959"/>
          <a:ext cx="6248175" cy="73595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3C7F929B-2F61-4E07-A62B-7757A4471FCE}"/>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96073FF1-49FA-45EA-A714-774326EDC0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7219A322-4F36-4EB9-B0D9-8832E04A3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FECE94C7-1611-4A92-B305-5AFB45F958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3.5495986158815502</v>
          </cell>
          <cell r="J7">
            <v>3.3870148844108918</v>
          </cell>
          <cell r="K7">
            <v>3.2405386720972893</v>
          </cell>
          <cell r="L7">
            <v>3.0811040655474646</v>
          </cell>
          <cell r="M7">
            <v>3.6285066443728281E-2</v>
          </cell>
          <cell r="N7">
            <v>-3.227582448982401</v>
          </cell>
          <cell r="O7">
            <v>11.035918021057965</v>
          </cell>
          <cell r="P7">
            <v>22.653290423509549</v>
          </cell>
          <cell r="Q7">
            <v>12.937932328550145</v>
          </cell>
          <cell r="R7">
            <v>12.318717229828705</v>
          </cell>
          <cell r="S7">
            <v>11.796526651987573</v>
          </cell>
          <cell r="T7">
            <v>3.0796451349542475</v>
          </cell>
          <cell r="U7">
            <v>27.195885646840559</v>
          </cell>
          <cell r="V7">
            <v>47.218351618856659</v>
          </cell>
          <cell r="W7">
            <v>103.69545115536103</v>
          </cell>
          <cell r="X7">
            <v>95.994439294842067</v>
          </cell>
          <cell r="Y7">
            <v>130.30575597983832</v>
          </cell>
          <cell r="Z7">
            <v>108.7845856198601</v>
          </cell>
          <cell r="AA7">
            <v>107.62999863228528</v>
          </cell>
          <cell r="AB7">
            <v>106.59195257293294</v>
          </cell>
          <cell r="AC7">
            <v>111.09671349507896</v>
          </cell>
          <cell r="AD7">
            <v>121.80707432879834</v>
          </cell>
          <cell r="AE7">
            <v>112.67307531917422</v>
          </cell>
          <cell r="AF7">
            <v>118.35772269851644</v>
          </cell>
          <cell r="AG7">
            <v>126.60160429078945</v>
          </cell>
          <cell r="AH7">
            <v>118.67179603113746</v>
          </cell>
          <cell r="AI7">
            <v>94.431738718221894</v>
          </cell>
          <cell r="AJ7">
            <v>73.120293817503608</v>
          </cell>
          <cell r="AK7">
            <v>74.773292011721992</v>
          </cell>
        </row>
        <row r="8">
          <cell r="H8" t="str">
            <v>FOM</v>
          </cell>
          <cell r="I8">
            <v>0.70424936108854852</v>
          </cell>
          <cell r="J8">
            <v>0.67199213188816798</v>
          </cell>
          <cell r="K8">
            <v>0.64292947550021928</v>
          </cell>
          <cell r="L8">
            <v>-12.186643589761836</v>
          </cell>
          <cell r="M8">
            <v>128.03191955193373</v>
          </cell>
          <cell r="N8">
            <v>-3.6797276907556804E-2</v>
          </cell>
          <cell r="O8">
            <v>15.149065822215315</v>
          </cell>
          <cell r="P8">
            <v>15.657540094415541</v>
          </cell>
          <cell r="Q8">
            <v>20.033669449890589</v>
          </cell>
          <cell r="R8">
            <v>17.895953735342751</v>
          </cell>
          <cell r="S8">
            <v>16.944527741452969</v>
          </cell>
          <cell r="T8">
            <v>10.496308583749459</v>
          </cell>
          <cell r="U8">
            <v>15.310744677912909</v>
          </cell>
          <cell r="V8">
            <v>18.82434797929437</v>
          </cell>
          <cell r="W8">
            <v>20.016051773660816</v>
          </cell>
          <cell r="X8">
            <v>18.519765537206958</v>
          </cell>
          <cell r="Y8">
            <v>26.740680869431817</v>
          </cell>
          <cell r="Z8">
            <v>23.468812935283523</v>
          </cell>
          <cell r="AA8">
            <v>23.052728521419688</v>
          </cell>
          <cell r="AB8">
            <v>23.389040548167539</v>
          </cell>
          <cell r="AC8">
            <v>19.901874597983085</v>
          </cell>
          <cell r="AD8">
            <v>21.542291249944306</v>
          </cell>
          <cell r="AE8">
            <v>20.294347042005743</v>
          </cell>
          <cell r="AF8">
            <v>20.87813475108717</v>
          </cell>
          <cell r="AG8">
            <v>23.617069803100719</v>
          </cell>
          <cell r="AH8">
            <v>24.362127890679695</v>
          </cell>
          <cell r="AI8">
            <v>18.900451729302528</v>
          </cell>
          <cell r="AJ8">
            <v>14.201914286020736</v>
          </cell>
          <cell r="AK8">
            <v>15.291963866101112</v>
          </cell>
        </row>
        <row r="9">
          <cell r="H9" t="str">
            <v>Fuel</v>
          </cell>
          <cell r="I9">
            <v>-2.7245895426012576</v>
          </cell>
          <cell r="J9">
            <v>-4.2059750187962779</v>
          </cell>
          <cell r="K9">
            <v>-7.5933015546950049</v>
          </cell>
          <cell r="L9">
            <v>-4.1237554164351895</v>
          </cell>
          <cell r="M9">
            <v>-24.862173791916341</v>
          </cell>
          <cell r="N9">
            <v>-34.466020327309614</v>
          </cell>
          <cell r="O9">
            <v>12.909123320427257</v>
          </cell>
          <cell r="P9">
            <v>23.009255296968391</v>
          </cell>
          <cell r="Q9">
            <v>32.786540400775962</v>
          </cell>
          <cell r="R9">
            <v>25.272835820781534</v>
          </cell>
          <cell r="S9">
            <v>33.10937660769094</v>
          </cell>
          <cell r="T9">
            <v>92.759905814092718</v>
          </cell>
          <cell r="U9">
            <v>83.079439037221249</v>
          </cell>
          <cell r="V9">
            <v>64.969259662113146</v>
          </cell>
          <cell r="W9">
            <v>22.662950435834588</v>
          </cell>
          <cell r="X9">
            <v>30.58198677817348</v>
          </cell>
          <cell r="Y9">
            <v>41.281464774443648</v>
          </cell>
          <cell r="Z9">
            <v>54.193069714347367</v>
          </cell>
          <cell r="AA9">
            <v>48.872454312793678</v>
          </cell>
          <cell r="AB9">
            <v>53.401126862757955</v>
          </cell>
          <cell r="AC9">
            <v>36.704148621960663</v>
          </cell>
          <cell r="AD9">
            <v>51.555222185197927</v>
          </cell>
          <cell r="AE9">
            <v>56.948543281115242</v>
          </cell>
          <cell r="AF9">
            <v>35.228026589474759</v>
          </cell>
          <cell r="AG9">
            <v>27.527331419811524</v>
          </cell>
          <cell r="AH9">
            <v>38.943070045539002</v>
          </cell>
          <cell r="AI9">
            <v>53.8366708038646</v>
          </cell>
          <cell r="AJ9">
            <v>83.209312265556008</v>
          </cell>
          <cell r="AK9">
            <v>69.038640656183588</v>
          </cell>
        </row>
        <row r="10">
          <cell r="H10" t="str">
            <v>VOM</v>
          </cell>
          <cell r="I10">
            <v>-0.5313037085817196</v>
          </cell>
          <cell r="J10">
            <v>-0.12175316163909156</v>
          </cell>
          <cell r="K10">
            <v>0.54340033975371627</v>
          </cell>
          <cell r="L10">
            <v>2.4409345707106405</v>
          </cell>
          <cell r="M10">
            <v>0.59629109735519159</v>
          </cell>
          <cell r="N10">
            <v>1.3826899334067129</v>
          </cell>
          <cell r="O10">
            <v>0.90255326418642656</v>
          </cell>
          <cell r="P10">
            <v>1.3668280622268794</v>
          </cell>
          <cell r="Q10">
            <v>0.41566510234359882</v>
          </cell>
          <cell r="R10">
            <v>2.6103436777198223</v>
          </cell>
          <cell r="S10">
            <v>-0.23941793056385358</v>
          </cell>
          <cell r="T10">
            <v>2.7599698117867231</v>
          </cell>
          <cell r="U10">
            <v>-2.6499285709701943</v>
          </cell>
          <cell r="V10">
            <v>-7.3283606689733567</v>
          </cell>
          <cell r="W10">
            <v>-10.933497777375713</v>
          </cell>
          <cell r="X10">
            <v>-10.735645961692324</v>
          </cell>
          <cell r="Y10">
            <v>-12.290180013761855</v>
          </cell>
          <cell r="Z10">
            <v>-9.8879344079527947</v>
          </cell>
          <cell r="AA10">
            <v>-7.1763701425392066</v>
          </cell>
          <cell r="AB10">
            <v>-7.7969753793370327</v>
          </cell>
          <cell r="AC10">
            <v>-6.1529024602611608</v>
          </cell>
          <cell r="AD10">
            <v>-8.4959491890172938</v>
          </cell>
          <cell r="AE10">
            <v>-8.7248170742052746</v>
          </cell>
          <cell r="AF10">
            <v>-9.2685109770081908</v>
          </cell>
          <cell r="AG10">
            <v>-10.210235686238216</v>
          </cell>
          <cell r="AH10">
            <v>-9.680537979543006</v>
          </cell>
          <cell r="AI10">
            <v>-8.3773171627350376</v>
          </cell>
          <cell r="AJ10">
            <v>-6.8822335556669207</v>
          </cell>
          <cell r="AK10">
            <v>-6.3934286151154813</v>
          </cell>
        </row>
        <row r="11">
          <cell r="H11" t="str">
            <v>REHAB</v>
          </cell>
          <cell r="I11">
            <v>0</v>
          </cell>
          <cell r="J11">
            <v>0</v>
          </cell>
          <cell r="K11">
            <v>0</v>
          </cell>
          <cell r="L11">
            <v>6.3692243653658371</v>
          </cell>
          <cell r="M11">
            <v>-17.773922460168368</v>
          </cell>
          <cell r="N11">
            <v>-1.1881710516547155</v>
          </cell>
          <cell r="O11">
            <v>-2.4534830615911347</v>
          </cell>
          <cell r="P11">
            <v>0</v>
          </cell>
          <cell r="Q11">
            <v>-2.4498976214769499</v>
          </cell>
          <cell r="R11">
            <v>0.3341857429260795</v>
          </cell>
          <cell r="S11">
            <v>2.5936884190240206E-2</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row>
        <row r="12">
          <cell r="H12" t="str">
            <v>REZ</v>
          </cell>
          <cell r="I12">
            <v>3.0396477839782497E-6</v>
          </cell>
          <cell r="J12">
            <v>3.5693890804395778E-6</v>
          </cell>
          <cell r="K12">
            <v>3.738747482202598E-6</v>
          </cell>
          <cell r="L12">
            <v>4.0688896660867613E-6</v>
          </cell>
          <cell r="M12">
            <v>4.0654511503817047E-6</v>
          </cell>
          <cell r="N12">
            <v>0.33795588807517196</v>
          </cell>
          <cell r="O12">
            <v>-1.0875299309609763</v>
          </cell>
          <cell r="P12">
            <v>2.5989086610498342</v>
          </cell>
          <cell r="Q12">
            <v>3.7216580123747844</v>
          </cell>
          <cell r="R12">
            <v>4.1076044843737618</v>
          </cell>
          <cell r="S12">
            <v>4.7176902310995645</v>
          </cell>
          <cell r="T12">
            <v>3.5092063931754094</v>
          </cell>
          <cell r="U12">
            <v>6.9189935780145166</v>
          </cell>
          <cell r="V12">
            <v>5.9463016113451301</v>
          </cell>
          <cell r="W12">
            <v>11.529488596752111</v>
          </cell>
          <cell r="X12">
            <v>14.355428916558594</v>
          </cell>
          <cell r="Y12">
            <v>19.46381094441432</v>
          </cell>
          <cell r="Z12">
            <v>19.306032153595559</v>
          </cell>
          <cell r="AA12">
            <v>17.641543298998062</v>
          </cell>
          <cell r="AB12">
            <v>17.046772437077074</v>
          </cell>
          <cell r="AC12">
            <v>14.912132050683576</v>
          </cell>
          <cell r="AD12">
            <v>12.764281483723957</v>
          </cell>
          <cell r="AE12">
            <v>11.590833204815048</v>
          </cell>
          <cell r="AF12">
            <v>11.240870262773823</v>
          </cell>
          <cell r="AG12">
            <v>12.171932418709067</v>
          </cell>
          <cell r="AH12">
            <v>11.995377426009188</v>
          </cell>
          <cell r="AI12">
            <v>17.10247950603263</v>
          </cell>
          <cell r="AJ12">
            <v>22.647040062114392</v>
          </cell>
          <cell r="AK12">
            <v>22.887428360456745</v>
          </cell>
        </row>
        <row r="13">
          <cell r="H13" t="str">
            <v>USE+DSP</v>
          </cell>
          <cell r="I13">
            <v>1.0301188885999994E-5</v>
          </cell>
          <cell r="J13">
            <v>1.0249052628999999E-5</v>
          </cell>
          <cell r="K13">
            <v>1.0345373082998321E-5</v>
          </cell>
          <cell r="L13">
            <v>9.3736237738539787E-6</v>
          </cell>
          <cell r="M13">
            <v>1.0437330836999999E-5</v>
          </cell>
          <cell r="N13">
            <v>1.0367583176999998E-5</v>
          </cell>
          <cell r="O13">
            <v>1.0407586091999999E-5</v>
          </cell>
          <cell r="P13">
            <v>2.608443260595807E-2</v>
          </cell>
          <cell r="Q13">
            <v>1.0390655115999999E-5</v>
          </cell>
          <cell r="R13">
            <v>1.0372956940999996E-5</v>
          </cell>
          <cell r="S13">
            <v>1.0434429697999998E-5</v>
          </cell>
          <cell r="T13">
            <v>19.398736339752656</v>
          </cell>
          <cell r="U13">
            <v>-3.2231506564476513</v>
          </cell>
          <cell r="V13">
            <v>1.7151577844018901E-2</v>
          </cell>
          <cell r="W13">
            <v>3.015635715208032</v>
          </cell>
          <cell r="X13">
            <v>-0.13539668432513707</v>
          </cell>
          <cell r="Y13">
            <v>9.9532209100810221</v>
          </cell>
          <cell r="Z13">
            <v>2.1090696708014993E-2</v>
          </cell>
          <cell r="AA13">
            <v>-6.7437582879830913</v>
          </cell>
          <cell r="AB13">
            <v>0.91320507321443389</v>
          </cell>
          <cell r="AC13">
            <v>10.759333815043195</v>
          </cell>
          <cell r="AD13">
            <v>-1.5727815620927994</v>
          </cell>
          <cell r="AE13">
            <v>3.2802142175420319</v>
          </cell>
          <cell r="AF13">
            <v>0.89164864593094895</v>
          </cell>
          <cell r="AG13">
            <v>-4.2762772406239415</v>
          </cell>
          <cell r="AH13">
            <v>-0.80905360901679524</v>
          </cell>
          <cell r="AI13">
            <v>7.6560404578896173E-4</v>
          </cell>
          <cell r="AJ13">
            <v>-0.84590437338082125</v>
          </cell>
          <cell r="AK13">
            <v>0.72428234204973341</v>
          </cell>
        </row>
        <row r="14">
          <cell r="H14" t="str">
            <v>SyncCon</v>
          </cell>
          <cell r="I14">
            <v>2.2256584133101571E-3</v>
          </cell>
          <cell r="J14">
            <v>-3.8474201242156142E-2</v>
          </cell>
          <cell r="K14">
            <v>-2.1524481503684911E-2</v>
          </cell>
          <cell r="L14">
            <v>0.13847244416886406</v>
          </cell>
          <cell r="M14">
            <v>-0.26463099758724185</v>
          </cell>
          <cell r="N14">
            <v>-0.49298366145988259</v>
          </cell>
          <cell r="O14">
            <v>-1.1776490848346512</v>
          </cell>
          <cell r="P14">
            <v>-0.9162198134562004</v>
          </cell>
          <cell r="Q14">
            <v>-1.1011087412625238</v>
          </cell>
          <cell r="R14">
            <v>-1.1352154092524862</v>
          </cell>
          <cell r="S14">
            <v>-0.82467165571673018</v>
          </cell>
          <cell r="T14">
            <v>-0.78585403112341823</v>
          </cell>
          <cell r="U14">
            <v>-0.5765896645230687</v>
          </cell>
          <cell r="V14">
            <v>-0.309804483264219</v>
          </cell>
          <cell r="W14">
            <v>-0.39125357595463173</v>
          </cell>
          <cell r="X14">
            <v>-0.32836690327352519</v>
          </cell>
          <cell r="Y14">
            <v>-1.0672141189104813</v>
          </cell>
          <cell r="Z14">
            <v>-1.2234198966766854</v>
          </cell>
          <cell r="AA14">
            <v>-0.96132151813353084</v>
          </cell>
          <cell r="AB14">
            <v>-0.67467280704535826</v>
          </cell>
          <cell r="AC14">
            <v>-0.80483544526165585</v>
          </cell>
          <cell r="AD14">
            <v>-0.69029030151652837</v>
          </cell>
          <cell r="AE14">
            <v>-0.42272272777689796</v>
          </cell>
          <cell r="AF14">
            <v>-0.41088927418996629</v>
          </cell>
          <cell r="AG14">
            <v>-0.33979438134559953</v>
          </cell>
          <cell r="AH14">
            <v>-0.37301077532481214</v>
          </cell>
          <cell r="AI14">
            <v>-1.0971415936055864</v>
          </cell>
          <cell r="AJ14">
            <v>-0.62277654766274737</v>
          </cell>
          <cell r="AK14">
            <v>-0.44081900908408078</v>
          </cell>
        </row>
        <row r="15">
          <cell r="H15" t="str">
            <v>System Strength</v>
          </cell>
          <cell r="I15">
            <v>6.9888408700704979E-2</v>
          </cell>
          <cell r="J15">
            <v>6.6687503966154055E-2</v>
          </cell>
          <cell r="K15">
            <v>6.3803318947445856E-2</v>
          </cell>
          <cell r="L15">
            <v>6.1043267854563057E-2</v>
          </cell>
          <cell r="M15">
            <v>5.410768834968621E-3</v>
          </cell>
          <cell r="N15">
            <v>4.3080437291751879E-2</v>
          </cell>
          <cell r="O15">
            <v>-0.11707910359241669</v>
          </cell>
          <cell r="P15">
            <v>3.3264082755558776E-2</v>
          </cell>
          <cell r="Q15">
            <v>-6.4147947802466659E-2</v>
          </cell>
          <cell r="R15">
            <v>-5.7243223924433553E-2</v>
          </cell>
          <cell r="S15">
            <v>-4.9283942411526366E-2</v>
          </cell>
          <cell r="T15">
            <v>-0.30240461579190014</v>
          </cell>
          <cell r="U15">
            <v>0.15933205354144228</v>
          </cell>
          <cell r="V15">
            <v>0.71124978366929648</v>
          </cell>
          <cell r="W15">
            <v>1.6899624222775309</v>
          </cell>
          <cell r="X15">
            <v>1.537052212911687</v>
          </cell>
          <cell r="Y15">
            <v>2.1195415082915749</v>
          </cell>
          <cell r="Z15">
            <v>2.0338801658415977</v>
          </cell>
          <cell r="AA15">
            <v>1.9296468862825167</v>
          </cell>
          <cell r="AB15">
            <v>2.1814133935981954</v>
          </cell>
          <cell r="AC15">
            <v>2.1893211964517176</v>
          </cell>
          <cell r="AD15">
            <v>1.9834886418173445</v>
          </cell>
          <cell r="AE15">
            <v>1.9471894905941844</v>
          </cell>
          <cell r="AF15">
            <v>1.8582860034849218</v>
          </cell>
          <cell r="AG15">
            <v>1.6705338990383825</v>
          </cell>
          <cell r="AH15">
            <v>1.8245539080026392</v>
          </cell>
          <cell r="AI15">
            <v>1.5445317905989941</v>
          </cell>
          <cell r="AJ15">
            <v>1.3395342758701771</v>
          </cell>
          <cell r="AK15">
            <v>1.6498697348353561</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187.15677880600197</v>
          </cell>
          <cell r="M26">
            <v>-258.33928585438662</v>
          </cell>
          <cell r="N26">
            <v>-143.80013497940854</v>
          </cell>
          <cell r="O26">
            <v>-378.48463548179825</v>
          </cell>
          <cell r="P26">
            <v>-378.48463636354609</v>
          </cell>
          <cell r="Q26">
            <v>-602.98250435887712</v>
          </cell>
          <cell r="R26">
            <v>-566.18412176249694</v>
          </cell>
          <cell r="S26">
            <v>-560.34292412525065</v>
          </cell>
          <cell r="T26">
            <v>-427.30520563238952</v>
          </cell>
          <cell r="U26">
            <v>-427.3052036923591</v>
          </cell>
          <cell r="V26">
            <v>-427.30520511845862</v>
          </cell>
          <cell r="W26">
            <v>18.190920000000006</v>
          </cell>
          <cell r="X26">
            <v>22.15280999999959</v>
          </cell>
          <cell r="Y26">
            <v>0</v>
          </cell>
          <cell r="Z26">
            <v>0</v>
          </cell>
          <cell r="AA26">
            <v>0</v>
          </cell>
          <cell r="AB26">
            <v>0</v>
          </cell>
          <cell r="AC26">
            <v>0</v>
          </cell>
          <cell r="AD26">
            <v>0</v>
          </cell>
          <cell r="AE26">
            <v>0</v>
          </cell>
          <cell r="AF26">
            <v>0</v>
          </cell>
          <cell r="AG26">
            <v>0</v>
          </cell>
          <cell r="AH26">
            <v>0</v>
          </cell>
          <cell r="AI26">
            <v>0</v>
          </cell>
          <cell r="AJ26">
            <v>0</v>
          </cell>
          <cell r="AK26">
            <v>0</v>
          </cell>
        </row>
        <row r="27">
          <cell r="H27" t="str">
            <v>Brown Coal</v>
          </cell>
          <cell r="I27">
            <v>0</v>
          </cell>
          <cell r="J27">
            <v>0</v>
          </cell>
          <cell r="K27">
            <v>0</v>
          </cell>
          <cell r="L27">
            <v>39.826760583898704</v>
          </cell>
          <cell r="M27">
            <v>140.11058113156878</v>
          </cell>
          <cell r="N27">
            <v>5.9999999848514562E-5</v>
          </cell>
          <cell r="O27">
            <v>5.9999999848514562E-5</v>
          </cell>
          <cell r="P27">
            <v>5.9999999848514562E-5</v>
          </cell>
          <cell r="Q27">
            <v>5.9999999848514562E-5</v>
          </cell>
          <cell r="R27">
            <v>5.9999999848514562E-5</v>
          </cell>
          <cell r="S27">
            <v>5.9999999848514562E-5</v>
          </cell>
          <cell r="T27">
            <v>5.9999999848514562E-5</v>
          </cell>
          <cell r="U27">
            <v>5.9999999848514562E-5</v>
          </cell>
          <cell r="V27">
            <v>5.9999999848514562E-5</v>
          </cell>
          <cell r="W27">
            <v>5.9999999848514562E-5</v>
          </cell>
          <cell r="X27">
            <v>5.9999999848514562E-5</v>
          </cell>
          <cell r="Y27">
            <v>5.9999999848514562E-5</v>
          </cell>
          <cell r="Z27">
            <v>5.9999999848514562E-5</v>
          </cell>
          <cell r="AA27">
            <v>5.9999999848514562E-5</v>
          </cell>
          <cell r="AB27">
            <v>5.9999999848514562E-5</v>
          </cell>
          <cell r="AC27">
            <v>5.9999999848514562E-5</v>
          </cell>
          <cell r="AD27">
            <v>5.9999999848514562E-5</v>
          </cell>
          <cell r="AE27">
            <v>5.9999999848514562E-5</v>
          </cell>
          <cell r="AF27">
            <v>5.9999999848514562E-5</v>
          </cell>
          <cell r="AG27">
            <v>5.9999999848514562E-5</v>
          </cell>
          <cell r="AH27">
            <v>5.9999999848514562E-5</v>
          </cell>
          <cell r="AI27">
            <v>5.9999999848514562E-5</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65.051660000000993</v>
          </cell>
          <cell r="AB30">
            <v>65.051660000000993</v>
          </cell>
          <cell r="AC30">
            <v>-139.21048699999938</v>
          </cell>
          <cell r="AD30">
            <v>-208.40784699999949</v>
          </cell>
          <cell r="AE30">
            <v>-208.40784699999949</v>
          </cell>
          <cell r="AF30">
            <v>-613.43885848540049</v>
          </cell>
          <cell r="AG30">
            <v>-543.41697850179935</v>
          </cell>
          <cell r="AH30">
            <v>-664.8241785199998</v>
          </cell>
          <cell r="AI30">
            <v>-664.82417855449967</v>
          </cell>
          <cell r="AJ30">
            <v>-619.83635343877995</v>
          </cell>
          <cell r="AK30">
            <v>-619.83635378747931</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-28.914561999999933</v>
          </cell>
          <cell r="J32">
            <v>-28.914462669148634</v>
          </cell>
          <cell r="K32">
            <v>-28.914276229559619</v>
          </cell>
          <cell r="L32">
            <v>-29.177993325300122</v>
          </cell>
          <cell r="M32">
            <v>-4.5003644960997917</v>
          </cell>
          <cell r="N32">
            <v>91.86188324980867</v>
          </cell>
          <cell r="O32">
            <v>-329.23171276326138</v>
          </cell>
          <cell r="P32">
            <v>-701.6727684899306</v>
          </cell>
          <cell r="Q32">
            <v>-377.25855026178033</v>
          </cell>
          <cell r="R32">
            <v>-381.43050255642083</v>
          </cell>
          <cell r="S32">
            <v>-381.57845500348776</v>
          </cell>
          <cell r="T32">
            <v>-263.1964795663007</v>
          </cell>
          <cell r="U32">
            <v>-588.57253880786811</v>
          </cell>
          <cell r="V32">
            <v>-968.49020953424042</v>
          </cell>
          <cell r="W32">
            <v>-1916.9543898234115</v>
          </cell>
          <cell r="X32">
            <v>-1924.5569735060817</v>
          </cell>
          <cell r="Y32">
            <v>-2348.8404332357277</v>
          </cell>
          <cell r="Z32">
            <v>-1841.3163319139385</v>
          </cell>
          <cell r="AA32">
            <v>-1943.2021661437211</v>
          </cell>
          <cell r="AB32">
            <v>-1943.4155457408415</v>
          </cell>
          <cell r="AC32">
            <v>-1777.8633487803709</v>
          </cell>
          <cell r="AD32">
            <v>-2038.5085720872376</v>
          </cell>
          <cell r="AE32">
            <v>-1810.8189331138929</v>
          </cell>
          <cell r="AF32">
            <v>-1817.4847058282103</v>
          </cell>
          <cell r="AG32">
            <v>-2217.0364294553219</v>
          </cell>
          <cell r="AH32">
            <v>-2148.2833719217961</v>
          </cell>
          <cell r="AI32">
            <v>-1498.7487324871472</v>
          </cell>
          <cell r="AJ32">
            <v>-1610.5329308730143</v>
          </cell>
          <cell r="AK32">
            <v>-1326.3874113256097</v>
          </cell>
        </row>
        <row r="33">
          <cell r="H33" t="str">
            <v>Solar PV</v>
          </cell>
          <cell r="I33">
            <v>0</v>
          </cell>
          <cell r="J33">
            <v>0</v>
          </cell>
          <cell r="K33">
            <v>0</v>
          </cell>
          <cell r="L33">
            <v>0</v>
          </cell>
          <cell r="M33">
            <v>2.4299999950017082E-4</v>
          </cell>
          <cell r="N33">
            <v>-116.19629999999961</v>
          </cell>
          <cell r="O33">
            <v>390.82618000000184</v>
          </cell>
          <cell r="P33">
            <v>841.75480000000061</v>
          </cell>
          <cell r="Q33">
            <v>470.09885463755018</v>
          </cell>
          <cell r="R33">
            <v>470.09885462137026</v>
          </cell>
          <cell r="S33">
            <v>470.09885461252088</v>
          </cell>
          <cell r="T33">
            <v>470.09885441130064</v>
          </cell>
          <cell r="U33">
            <v>470.09885439094069</v>
          </cell>
          <cell r="V33">
            <v>470.09874789649075</v>
          </cell>
          <cell r="W33">
            <v>470.09874781532199</v>
          </cell>
          <cell r="X33">
            <v>470.09873703211088</v>
          </cell>
          <cell r="Y33">
            <v>196.67980846233877</v>
          </cell>
          <cell r="Z33">
            <v>-314.52690130431984</v>
          </cell>
          <cell r="AA33">
            <v>-141.04673243135767</v>
          </cell>
          <cell r="AB33">
            <v>-363.34745864156866</v>
          </cell>
          <cell r="AC33">
            <v>-767.34912178803643</v>
          </cell>
          <cell r="AD33">
            <v>-688.84592780607272</v>
          </cell>
          <cell r="AE33">
            <v>-973.84800848204031</v>
          </cell>
          <cell r="AF33">
            <v>-973.84800866226942</v>
          </cell>
          <cell r="AG33">
            <v>-973.84800922721843</v>
          </cell>
          <cell r="AH33">
            <v>-1206.8202925619989</v>
          </cell>
          <cell r="AI33">
            <v>-1145.2500859689062</v>
          </cell>
          <cell r="AJ33">
            <v>-326.0044398411701</v>
          </cell>
          <cell r="AK33">
            <v>-1085.4055370233655</v>
          </cell>
        </row>
        <row r="34">
          <cell r="H34" t="str">
            <v>Grid Battery</v>
          </cell>
          <cell r="I34">
            <v>0</v>
          </cell>
          <cell r="J34">
            <v>0</v>
          </cell>
          <cell r="K34">
            <v>0</v>
          </cell>
          <cell r="L34">
            <v>0</v>
          </cell>
          <cell r="M34">
            <v>0</v>
          </cell>
          <cell r="N34">
            <v>0</v>
          </cell>
          <cell r="O34">
            <v>0</v>
          </cell>
          <cell r="P34">
            <v>0</v>
          </cell>
          <cell r="Q34">
            <v>80.436905265599989</v>
          </cell>
          <cell r="R34">
            <v>80.436915229100123</v>
          </cell>
          <cell r="S34">
            <v>80.436915171400074</v>
          </cell>
          <cell r="T34">
            <v>80.436289022100027</v>
          </cell>
          <cell r="U34">
            <v>2.4432392542299795</v>
          </cell>
          <cell r="V34">
            <v>2.4432390646248905</v>
          </cell>
          <cell r="W34">
            <v>2.4431442765500151</v>
          </cell>
          <cell r="X34">
            <v>2.4431421627399459</v>
          </cell>
          <cell r="Y34">
            <v>-218.82124529581961</v>
          </cell>
          <cell r="Z34">
            <v>-218.82124561498995</v>
          </cell>
          <cell r="AA34">
            <v>-501.24592000880011</v>
          </cell>
          <cell r="AB34">
            <v>-501.24592005060003</v>
          </cell>
          <cell r="AC34">
            <v>307.41795813429781</v>
          </cell>
          <cell r="AD34">
            <v>307.41795971289866</v>
          </cell>
          <cell r="AE34">
            <v>307.41795969449777</v>
          </cell>
          <cell r="AF34">
            <v>307.41796121989864</v>
          </cell>
          <cell r="AG34">
            <v>307.41796280569906</v>
          </cell>
          <cell r="AH34">
            <v>42.99966376609882</v>
          </cell>
          <cell r="AI34">
            <v>42.999666047899154</v>
          </cell>
          <cell r="AJ34">
            <v>42.999466288869371</v>
          </cell>
          <cell r="AK34">
            <v>-37.43747289104067</v>
          </cell>
        </row>
        <row r="35">
          <cell r="H35" t="str">
            <v>Pumped Hydro</v>
          </cell>
          <cell r="I35">
            <v>0</v>
          </cell>
          <cell r="J35">
            <v>0</v>
          </cell>
          <cell r="K35">
            <v>0</v>
          </cell>
          <cell r="L35">
            <v>0</v>
          </cell>
          <cell r="M35">
            <v>0</v>
          </cell>
          <cell r="N35">
            <v>0</v>
          </cell>
          <cell r="O35">
            <v>0</v>
          </cell>
          <cell r="P35">
            <v>0</v>
          </cell>
          <cell r="Q35">
            <v>-80.436900000000605</v>
          </cell>
          <cell r="R35">
            <v>-80.436900000000605</v>
          </cell>
          <cell r="S35">
            <v>-80.436900000000605</v>
          </cell>
          <cell r="T35">
            <v>-80.442900000000009</v>
          </cell>
          <cell r="U35">
            <v>-80.43450586117433</v>
          </cell>
          <cell r="V35">
            <v>-80.437005907150706</v>
          </cell>
          <cell r="W35">
            <v>-80.437006079046114</v>
          </cell>
          <cell r="X35">
            <v>-49.077772191740223</v>
          </cell>
          <cell r="Y35">
            <v>-58.035714893811019</v>
          </cell>
          <cell r="Z35">
            <v>-54.484594973393541</v>
          </cell>
          <cell r="AA35">
            <v>23.611366676099351</v>
          </cell>
          <cell r="AB35">
            <v>23.611566607239183</v>
          </cell>
          <cell r="AC35">
            <v>-366.28083411450007</v>
          </cell>
          <cell r="AD35">
            <v>-440.99350431977837</v>
          </cell>
          <cell r="AE35">
            <v>-440.99520435350951</v>
          </cell>
          <cell r="AF35">
            <v>-466.98564153243024</v>
          </cell>
          <cell r="AG35">
            <v>-466.98214157782968</v>
          </cell>
          <cell r="AH35">
            <v>-272.02914166518076</v>
          </cell>
          <cell r="AI35">
            <v>-272.03094173103091</v>
          </cell>
          <cell r="AJ35">
            <v>-77.087915111890652</v>
          </cell>
          <cell r="AK35">
            <v>-88.708315185051106</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142.37106999997923</v>
          </cell>
          <cell r="J47">
            <v>223.56307000000379</v>
          </cell>
          <cell r="K47">
            <v>361.5120299999835</v>
          </cell>
          <cell r="L47">
            <v>186.19199158913398</v>
          </cell>
          <cell r="M47">
            <v>-160.65170470310841</v>
          </cell>
          <cell r="N47">
            <v>792.57207427105459</v>
          </cell>
          <cell r="O47">
            <v>-719.41400563700154</v>
          </cell>
          <cell r="P47">
            <v>-635.5152226544451</v>
          </cell>
          <cell r="Q47">
            <v>-1411.0381631359851</v>
          </cell>
          <cell r="R47">
            <v>-1038.6629807683348</v>
          </cell>
          <cell r="S47">
            <v>-1578.1319696854189</v>
          </cell>
          <cell r="T47">
            <v>-1750.0155549978081</v>
          </cell>
          <cell r="U47">
            <v>-1422.8301429965868</v>
          </cell>
          <cell r="V47">
            <v>-1873.1043882722006</v>
          </cell>
          <cell r="W47">
            <v>1178.4798000000083</v>
          </cell>
          <cell r="X47">
            <v>1273.0025000000096</v>
          </cell>
          <cell r="Y47">
            <v>741.26289999999426</v>
          </cell>
          <cell r="Z47">
            <v>1119.8533000000025</v>
          </cell>
          <cell r="AA47">
            <v>1254.9547999999959</v>
          </cell>
          <cell r="AB47">
            <v>504.20959999999468</v>
          </cell>
          <cell r="AC47">
            <v>1212.5817000000025</v>
          </cell>
          <cell r="AD47">
            <v>624.87450000000172</v>
          </cell>
          <cell r="AE47">
            <v>83.47150000000147</v>
          </cell>
          <cell r="AF47">
            <v>57.944399999998495</v>
          </cell>
          <cell r="AG47">
            <v>161.23649999999907</v>
          </cell>
          <cell r="AH47">
            <v>81.329599999990023</v>
          </cell>
          <cell r="AI47">
            <v>102.63899999999921</v>
          </cell>
          <cell r="AJ47">
            <v>130.51139999999032</v>
          </cell>
          <cell r="AK47">
            <v>49.903100000009545</v>
          </cell>
        </row>
        <row r="48">
          <cell r="H48" t="str">
            <v>Brown Coal</v>
          </cell>
          <cell r="I48">
            <v>3.3822000000036496</v>
          </cell>
          <cell r="J48">
            <v>15.888800000004267</v>
          </cell>
          <cell r="K48">
            <v>28.089800000012474</v>
          </cell>
          <cell r="L48">
            <v>285.11479523848902</v>
          </cell>
          <cell r="M48">
            <v>1221.7856407203835</v>
          </cell>
          <cell r="N48">
            <v>496.01252034128265</v>
          </cell>
          <cell r="O48">
            <v>123.90936615083774</v>
          </cell>
          <cell r="P48">
            <v>205.0602772063794</v>
          </cell>
          <cell r="Q48">
            <v>188.80999021163007</v>
          </cell>
          <cell r="R48">
            <v>230.38579895991643</v>
          </cell>
          <cell r="S48">
            <v>363.64379952186573</v>
          </cell>
          <cell r="T48">
            <v>261.15949999999793</v>
          </cell>
          <cell r="U48">
            <v>253.41730000000098</v>
          </cell>
          <cell r="V48">
            <v>378.45789999999761</v>
          </cell>
          <cell r="W48">
            <v>604.46399999999267</v>
          </cell>
          <cell r="X48">
            <v>654.82729999998628</v>
          </cell>
          <cell r="Y48">
            <v>896.6688999999933</v>
          </cell>
          <cell r="Z48">
            <v>1245.317099999982</v>
          </cell>
          <cell r="AA48">
            <v>1132.5045000000027</v>
          </cell>
          <cell r="AB48">
            <v>616.30290000001696</v>
          </cell>
          <cell r="AC48">
            <v>1113.7361999999994</v>
          </cell>
          <cell r="AD48">
            <v>1242.9664999999914</v>
          </cell>
          <cell r="AE48">
            <v>338.22609999999986</v>
          </cell>
          <cell r="AF48">
            <v>610.20890000000145</v>
          </cell>
          <cell r="AG48">
            <v>920.22920000000158</v>
          </cell>
          <cell r="AH48">
            <v>304.83660000000964</v>
          </cell>
          <cell r="AI48">
            <v>204.03700000000026</v>
          </cell>
          <cell r="AJ48">
            <v>0</v>
          </cell>
          <cell r="AK48">
            <v>0</v>
          </cell>
        </row>
        <row r="49">
          <cell r="H49" t="str">
            <v>CCGT</v>
          </cell>
          <cell r="I49">
            <v>-7.3713501478778198E-5</v>
          </cell>
          <cell r="J49">
            <v>-7.4330317147541791E-5</v>
          </cell>
          <cell r="K49">
            <v>-3.2642031328578014E-5</v>
          </cell>
          <cell r="L49">
            <v>-66.27789842016432</v>
          </cell>
          <cell r="M49">
            <v>49.031403044924673</v>
          </cell>
          <cell r="N49">
            <v>11.681722789143805</v>
          </cell>
          <cell r="O49">
            <v>-29.003771640605009</v>
          </cell>
          <cell r="P49">
            <v>-80.645451927665363</v>
          </cell>
          <cell r="Q49">
            <v>-23.435281019630793</v>
          </cell>
          <cell r="R49">
            <v>-20.010468613694911</v>
          </cell>
          <cell r="S49">
            <v>-68.956724716392273</v>
          </cell>
          <cell r="T49">
            <v>-1066.4858902208375</v>
          </cell>
          <cell r="U49">
            <v>-999.25355880475945</v>
          </cell>
          <cell r="V49">
            <v>-219.77048716279933</v>
          </cell>
          <cell r="W49">
            <v>-707.61667223281165</v>
          </cell>
          <cell r="X49">
            <v>-865.68369855514311</v>
          </cell>
          <cell r="Y49">
            <v>-433.05966929708575</v>
          </cell>
          <cell r="Z49">
            <v>-280.7367849415441</v>
          </cell>
          <cell r="AA49">
            <v>-129.86195625252685</v>
          </cell>
          <cell r="AB49">
            <v>-82.736550562731736</v>
          </cell>
          <cell r="AC49">
            <v>-183.94061820517754</v>
          </cell>
          <cell r="AD49">
            <v>-67.366329670936466</v>
          </cell>
          <cell r="AE49">
            <v>-38.343519886006106</v>
          </cell>
          <cell r="AF49">
            <v>-70.9642307731242</v>
          </cell>
          <cell r="AG49">
            <v>-29.77646342839148</v>
          </cell>
          <cell r="AH49">
            <v>-4.866616493472975E-4</v>
          </cell>
          <cell r="AI49">
            <v>-4.9651445692688867E-4</v>
          </cell>
          <cell r="AJ49">
            <v>-7.599794040515917E-4</v>
          </cell>
          <cell r="AK49">
            <v>-7.3796766810119152E-4</v>
          </cell>
        </row>
        <row r="50">
          <cell r="H50" t="str">
            <v>Gas - Steam</v>
          </cell>
          <cell r="I50">
            <v>-4.7000000904517947E-6</v>
          </cell>
          <cell r="J50">
            <v>-2.9000000267842552E-6</v>
          </cell>
          <cell r="K50">
            <v>-4.7904000000016822E-2</v>
          </cell>
          <cell r="L50">
            <v>-0.90086899999988646</v>
          </cell>
          <cell r="M50">
            <v>-0.22648800000001756</v>
          </cell>
          <cell r="N50">
            <v>0.80911199999999894</v>
          </cell>
          <cell r="O50">
            <v>-1.3955940000000169</v>
          </cell>
          <cell r="P50">
            <v>-5.5796259999999052</v>
          </cell>
          <cell r="Q50">
            <v>0.53507570000002147</v>
          </cell>
          <cell r="R50">
            <v>-0.51859099999995806</v>
          </cell>
          <cell r="S50">
            <v>-0.18557789999999841</v>
          </cell>
          <cell r="T50">
            <v>-120.74951099999899</v>
          </cell>
          <cell r="U50">
            <v>-117.5218720000002</v>
          </cell>
          <cell r="V50">
            <v>-301.98433200000011</v>
          </cell>
          <cell r="W50">
            <v>-41.199890999999994</v>
          </cell>
          <cell r="X50">
            <v>-62.841246000000083</v>
          </cell>
          <cell r="Y50">
            <v>-108.51009999999897</v>
          </cell>
          <cell r="Z50">
            <v>-185.58317000000102</v>
          </cell>
          <cell r="AA50">
            <v>-6.0156999999989864</v>
          </cell>
          <cell r="AB50">
            <v>1.4017399999989948</v>
          </cell>
          <cell r="AC50">
            <v>-0.69598999999999478</v>
          </cell>
          <cell r="AD50">
            <v>-14.009259999999983</v>
          </cell>
          <cell r="AE50">
            <v>-6.7017400000000009</v>
          </cell>
          <cell r="AF50">
            <v>-15.908739999999995</v>
          </cell>
          <cell r="AG50">
            <v>-14.287629999999012</v>
          </cell>
          <cell r="AH50">
            <v>0</v>
          </cell>
          <cell r="AI50">
            <v>0</v>
          </cell>
          <cell r="AJ50">
            <v>0</v>
          </cell>
          <cell r="AK50">
            <v>0</v>
          </cell>
        </row>
        <row r="51">
          <cell r="H51" t="str">
            <v>OCGT / Diesel</v>
          </cell>
          <cell r="I51">
            <v>-1.1638604460273427E-4</v>
          </cell>
          <cell r="J51">
            <v>-1.1779684149360037E-4</v>
          </cell>
          <cell r="K51">
            <v>-8.634847540010071E-2</v>
          </cell>
          <cell r="L51">
            <v>-6.5758337637061004</v>
          </cell>
          <cell r="M51">
            <v>-0.15061522009894901</v>
          </cell>
          <cell r="N51">
            <v>6.5111028000642932</v>
          </cell>
          <cell r="O51">
            <v>-8.9285574424175067</v>
          </cell>
          <cell r="P51">
            <v>-17.231779984464907</v>
          </cell>
          <cell r="Q51">
            <v>-0.56859733941446677</v>
          </cell>
          <cell r="R51">
            <v>3.75117227496537</v>
          </cell>
          <cell r="S51">
            <v>-6.2150730799149017</v>
          </cell>
          <cell r="T51">
            <v>-145.46457902179105</v>
          </cell>
          <cell r="U51">
            <v>-115.79352495235383</v>
          </cell>
          <cell r="V51">
            <v>-142.25613087144882</v>
          </cell>
          <cell r="W51">
            <v>-132.11360623912844</v>
          </cell>
          <cell r="X51">
            <v>-169.9137511669316</v>
          </cell>
          <cell r="Y51">
            <v>-554.04069230422215</v>
          </cell>
          <cell r="Z51">
            <v>-932.47083618506667</v>
          </cell>
          <cell r="AA51">
            <v>-1094.8469036451365</v>
          </cell>
          <cell r="AB51">
            <v>-1096.7780713550783</v>
          </cell>
          <cell r="AC51">
            <v>-927.37783937758127</v>
          </cell>
          <cell r="AD51">
            <v>-1269.3756298381036</v>
          </cell>
          <cell r="AE51">
            <v>-1223.861372178455</v>
          </cell>
          <cell r="AF51">
            <v>-796.60975289493172</v>
          </cell>
          <cell r="AG51">
            <v>-713.11516152133981</v>
          </cell>
          <cell r="AH51">
            <v>-1015.1020472997452</v>
          </cell>
          <cell r="AI51">
            <v>-1432.0082017682907</v>
          </cell>
          <cell r="AJ51">
            <v>-2094.4937043186128</v>
          </cell>
          <cell r="AK51">
            <v>-1756.9240013468298</v>
          </cell>
        </row>
        <row r="52">
          <cell r="H52" t="str">
            <v>Hydro</v>
          </cell>
          <cell r="I52">
            <v>-5.9852759999976115</v>
          </cell>
          <cell r="J52">
            <v>-119.36184400000093</v>
          </cell>
          <cell r="K52">
            <v>-315.19162499999948</v>
          </cell>
          <cell r="L52">
            <v>-403.7937090000014</v>
          </cell>
          <cell r="M52">
            <v>-969.09869899999649</v>
          </cell>
          <cell r="N52">
            <v>-1233.3228469999958</v>
          </cell>
          <cell r="O52">
            <v>393.5609910000021</v>
          </cell>
          <cell r="P52">
            <v>474.66977099999713</v>
          </cell>
          <cell r="Q52">
            <v>1025.2268230000027</v>
          </cell>
          <cell r="R52">
            <v>276.41616699999577</v>
          </cell>
          <cell r="S52">
            <v>1110.5361300000004</v>
          </cell>
          <cell r="T52">
            <v>1998.2522610000033</v>
          </cell>
          <cell r="U52">
            <v>2768.0199119999979</v>
          </cell>
          <cell r="V52">
            <v>3414.7049673099918</v>
          </cell>
          <cell r="W52">
            <v>3025.7526244000001</v>
          </cell>
          <cell r="X52">
            <v>3150.1437695999994</v>
          </cell>
          <cell r="Y52">
            <v>3812.7573589999902</v>
          </cell>
          <cell r="Z52">
            <v>3447.2677653000028</v>
          </cell>
          <cell r="AA52">
            <v>2498.2441087999996</v>
          </cell>
          <cell r="AB52">
            <v>3652.1231743999961</v>
          </cell>
          <cell r="AC52">
            <v>2278.4970072999986</v>
          </cell>
          <cell r="AD52">
            <v>3521.7258072999975</v>
          </cell>
          <cell r="AE52">
            <v>4333.2352720000017</v>
          </cell>
          <cell r="AF52">
            <v>3785.6523126999891</v>
          </cell>
          <cell r="AG52">
            <v>4332.1528243999965</v>
          </cell>
          <cell r="AH52">
            <v>4635.5224669999989</v>
          </cell>
          <cell r="AI52">
            <v>4195.7560526999987</v>
          </cell>
          <cell r="AJ52">
            <v>3833.3133773000045</v>
          </cell>
          <cell r="AK52">
            <v>4047.4974272500003</v>
          </cell>
        </row>
        <row r="53">
          <cell r="H53" t="str">
            <v>Wind</v>
          </cell>
          <cell r="I53">
            <v>-145.86650978768012</v>
          </cell>
          <cell r="J53">
            <v>-133.58584943919413</v>
          </cell>
          <cell r="K53">
            <v>-116.60756901748391</v>
          </cell>
          <cell r="L53">
            <v>-124.82163089971436</v>
          </cell>
          <cell r="M53">
            <v>-46.300740687343932</v>
          </cell>
          <cell r="N53">
            <v>306.41998882107146</v>
          </cell>
          <cell r="O53">
            <v>-1044.7576927315531</v>
          </cell>
          <cell r="P53">
            <v>-2264.744881464525</v>
          </cell>
          <cell r="Q53">
            <v>-1113.7931164124093</v>
          </cell>
          <cell r="R53">
            <v>-1093.2888927985623</v>
          </cell>
          <cell r="S53">
            <v>-1231.1981455674686</v>
          </cell>
          <cell r="T53">
            <v>-733.52349446680455</v>
          </cell>
          <cell r="U53">
            <v>-1533.7579967354686</v>
          </cell>
          <cell r="V53">
            <v>-2611.0133973797783</v>
          </cell>
          <cell r="W53">
            <v>-5378.5051304558583</v>
          </cell>
          <cell r="X53">
            <v>-5274.9942399848078</v>
          </cell>
          <cell r="Y53">
            <v>-4823.1264840392832</v>
          </cell>
          <cell r="Z53">
            <v>-3622.8220415511605</v>
          </cell>
          <cell r="AA53">
            <v>-3455.7888282436761</v>
          </cell>
          <cell r="AB53">
            <v>-2980.7033068853925</v>
          </cell>
          <cell r="AC53">
            <v>-2144.6233839879133</v>
          </cell>
          <cell r="AD53">
            <v>-2373.4725032100832</v>
          </cell>
          <cell r="AE53">
            <v>-1689.3373858275299</v>
          </cell>
          <cell r="AF53">
            <v>-1833.5961460767867</v>
          </cell>
          <cell r="AG53">
            <v>-2881.7704773842706</v>
          </cell>
          <cell r="AH53">
            <v>-2058.0673114484525</v>
          </cell>
          <cell r="AI53">
            <v>-931.00136788793316</v>
          </cell>
          <cell r="AJ53">
            <v>-1172.2438784293772</v>
          </cell>
          <cell r="AK53">
            <v>-684.70666981065006</v>
          </cell>
        </row>
        <row r="54">
          <cell r="H54" t="str">
            <v>Solar PV</v>
          </cell>
          <cell r="I54">
            <v>-3.1356836188933812E-5</v>
          </cell>
          <cell r="J54">
            <v>-2.2131333644210827E-3</v>
          </cell>
          <cell r="K54">
            <v>-4.1882263249135576E-2</v>
          </cell>
          <cell r="L54">
            <v>-0.36836390997268609</v>
          </cell>
          <cell r="M54">
            <v>6.0237772995606065E-3</v>
          </cell>
          <cell r="N54">
            <v>-301.42391823050275</v>
          </cell>
          <cell r="O54">
            <v>1020.3837815571969</v>
          </cell>
          <cell r="P54">
            <v>1896.2775789079751</v>
          </cell>
          <cell r="Q54">
            <v>1131.5723265250235</v>
          </cell>
          <cell r="R54">
            <v>1199.7693541381341</v>
          </cell>
          <cell r="S54">
            <v>1234.5918020046411</v>
          </cell>
          <cell r="T54">
            <v>1190.3691764497526</v>
          </cell>
          <cell r="U54">
            <v>1181.8644927489404</v>
          </cell>
          <cell r="V54">
            <v>1148.835619202353</v>
          </cell>
          <cell r="W54">
            <v>1256.1064325443731</v>
          </cell>
          <cell r="X54">
            <v>1255.6509539077451</v>
          </cell>
          <cell r="Y54">
            <v>456.73416581354468</v>
          </cell>
          <cell r="Z54">
            <v>-666.35062706290046</v>
          </cell>
          <cell r="AA54">
            <v>-247.7973766286741</v>
          </cell>
          <cell r="AB54">
            <v>-656.99744018729689</v>
          </cell>
          <cell r="AC54">
            <v>-1597.404939339358</v>
          </cell>
          <cell r="AD54">
            <v>-1395.1571595522691</v>
          </cell>
          <cell r="AE54">
            <v>-1837.9524233557022</v>
          </cell>
          <cell r="AF54">
            <v>-1831.4024743017435</v>
          </cell>
          <cell r="AG54">
            <v>-1766.8995497295909</v>
          </cell>
          <cell r="AH54">
            <v>-1827.5092238157304</v>
          </cell>
          <cell r="AI54">
            <v>-1709.8801941700076</v>
          </cell>
          <cell r="AJ54">
            <v>-313.29656729362614</v>
          </cell>
          <cell r="AK54">
            <v>-1300.9262787200641</v>
          </cell>
        </row>
        <row r="55">
          <cell r="H55" t="str">
            <v>Grid Battery</v>
          </cell>
          <cell r="I55">
            <v>-2.2944452438593999E-2</v>
          </cell>
          <cell r="J55">
            <v>5.3249384719304089</v>
          </cell>
          <cell r="K55">
            <v>-0.91863363841946466</v>
          </cell>
          <cell r="L55">
            <v>-1.7342377506229809</v>
          </cell>
          <cell r="M55">
            <v>-0.23571008309141916</v>
          </cell>
          <cell r="N55">
            <v>4.2896280531553543</v>
          </cell>
          <cell r="O55">
            <v>-13.465613115558085</v>
          </cell>
          <cell r="P55">
            <v>-5.1976803670885374</v>
          </cell>
          <cell r="Q55">
            <v>178.18065456746257</v>
          </cell>
          <cell r="R55">
            <v>183.5039118722471</v>
          </cell>
          <cell r="S55">
            <v>176.70845795994802</v>
          </cell>
          <cell r="T55">
            <v>192.04205189245999</v>
          </cell>
          <cell r="U55">
            <v>76.334711430198013</v>
          </cell>
          <cell r="V55">
            <v>65.042854585745886</v>
          </cell>
          <cell r="W55">
            <v>72.760272433218859</v>
          </cell>
          <cell r="X55">
            <v>75.456712002948166</v>
          </cell>
          <cell r="Y55">
            <v>-223.29144524612093</v>
          </cell>
          <cell r="Z55">
            <v>-207.28774099673046</v>
          </cell>
          <cell r="AA55">
            <v>-539.03982450682588</v>
          </cell>
          <cell r="AB55">
            <v>-522.20776710993641</v>
          </cell>
          <cell r="AC55">
            <v>471.85194312787553</v>
          </cell>
          <cell r="AD55">
            <v>512.37884458425287</v>
          </cell>
          <cell r="AE55">
            <v>486.72157827452156</v>
          </cell>
          <cell r="AF55">
            <v>501.61336174936423</v>
          </cell>
          <cell r="AG55">
            <v>508.38993184988976</v>
          </cell>
          <cell r="AH55">
            <v>204.18875088921504</v>
          </cell>
          <cell r="AI55">
            <v>203.30525749640401</v>
          </cell>
          <cell r="AJ55">
            <v>206.56201558381326</v>
          </cell>
          <cell r="AK55">
            <v>89.162759761543384</v>
          </cell>
        </row>
        <row r="56">
          <cell r="H56" t="str">
            <v>Pumped Hydro</v>
          </cell>
          <cell r="I56">
            <v>1.3649385999999879</v>
          </cell>
          <cell r="J56">
            <v>1.2493249999998852</v>
          </cell>
          <cell r="K56">
            <v>1.3408513763599217</v>
          </cell>
          <cell r="L56">
            <v>-167.04394814672673</v>
          </cell>
          <cell r="M56">
            <v>40.217523582269678</v>
          </cell>
          <cell r="N56">
            <v>229.24534021515683</v>
          </cell>
          <cell r="O56">
            <v>-591.96732135890943</v>
          </cell>
          <cell r="P56">
            <v>-370.50396438709868</v>
          </cell>
          <cell r="Q56">
            <v>-961.43440621516311</v>
          </cell>
          <cell r="R56">
            <v>-729.73720903776666</v>
          </cell>
          <cell r="S56">
            <v>-390.28499462140098</v>
          </cell>
          <cell r="T56">
            <v>-431.15659325017987</v>
          </cell>
          <cell r="U56">
            <v>-81.062990686183184</v>
          </cell>
          <cell r="V56">
            <v>-399.21637901496069</v>
          </cell>
          <cell r="W56">
            <v>-231.91564181235663</v>
          </cell>
          <cell r="X56">
            <v>-98.524492400027157</v>
          </cell>
          <cell r="Y56">
            <v>-180.69987360624873</v>
          </cell>
          <cell r="Z56">
            <v>-107.70812229923649</v>
          </cell>
          <cell r="AA56">
            <v>114.52816720121336</v>
          </cell>
          <cell r="AB56">
            <v>-129.31288857007894</v>
          </cell>
          <cell r="AC56">
            <v>-1224.1766102573401</v>
          </cell>
          <cell r="AD56">
            <v>-807.9265872730648</v>
          </cell>
          <cell r="AE56">
            <v>-1097.9719532865747</v>
          </cell>
          <cell r="AF56">
            <v>-1308.4238061907527</v>
          </cell>
          <cell r="AG56">
            <v>-1067.7997021938299</v>
          </cell>
          <cell r="AH56">
            <v>-498.45367728050405</v>
          </cell>
          <cell r="AI56">
            <v>-553.62885070643097</v>
          </cell>
          <cell r="AJ56">
            <v>215.28072754465029</v>
          </cell>
          <cell r="AK56">
            <v>64.205023114485812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B2432-6CDB-40ED-A0A3-537ADE63BB33}">
  <sheetPr codeName="Sheet116">
    <tabColor rgb="FFFFE600"/>
    <pageSetUpPr fitToPage="1"/>
  </sheetPr>
  <dimension ref="A1:O44"/>
  <sheetViews>
    <sheetView showGridLines="0" tabSelected="1" zoomScale="85" zoomScaleNormal="85" zoomScaleSheetLayoutView="70" workbookViewId="0"/>
  </sheetViews>
  <sheetFormatPr defaultColWidth="8.7265625" defaultRowHeight="13" x14ac:dyDescent="0.3"/>
  <cols>
    <col min="1" max="14" width="8.7265625" style="1"/>
    <col min="15" max="15" width="18.81640625" style="1" customWidth="1"/>
    <col min="16" max="16" width="9.26953125" style="1" customWidth="1"/>
    <col min="17" max="16384" width="8.7265625" style="1"/>
  </cols>
  <sheetData>
    <row r="1" spans="1:1" x14ac:dyDescent="0.3">
      <c r="A1" s="1" t="s">
        <v>0</v>
      </c>
    </row>
    <row r="43" spans="15:15" x14ac:dyDescent="0.3">
      <c r="O43" s="1" t="s">
        <v>0</v>
      </c>
    </row>
    <row r="44" spans="15:15" x14ac:dyDescent="0.3">
      <c r="O44" s="1" t="s">
        <v>0</v>
      </c>
    </row>
  </sheetData>
  <sheetProtection algorithmName="SHA-512" hashValue="gq4zXP8CFHi3/m3VgnQjKz47O3NrC23cefl1DKfwUJXxIjIGjWd69wsX6RSRnd6Bi3DBFfY2jjgX9tleG/eT+Q==" saltValue="qJXManiBi1SmhA1fTAyHcg=="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9DA59-510F-4757-A0BB-51AD9E7A695E}">
  <sheetPr codeName="Sheet10">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-103996.14483839499</v>
      </c>
      <c r="G6" s="24">
        <v>107439.59480554999</v>
      </c>
      <c r="H6" s="24">
        <v>137338.43342395572</v>
      </c>
      <c r="I6" s="24">
        <v>-53134.604034878699</v>
      </c>
      <c r="J6" s="24">
        <v>-167624.75428335593</v>
      </c>
      <c r="K6" s="24">
        <v>-175177.650796867</v>
      </c>
      <c r="L6" s="24">
        <v>-168337.29506953494</v>
      </c>
      <c r="M6" s="24">
        <v>222199.99349705028</v>
      </c>
      <c r="N6" s="24">
        <v>342545.6866972791</v>
      </c>
      <c r="O6" s="24">
        <v>196057.67091766023</v>
      </c>
      <c r="P6" s="24">
        <v>-100335.06957053876</v>
      </c>
      <c r="Q6" s="24">
        <v>-7088.8372324581469</v>
      </c>
      <c r="R6" s="24">
        <v>-537.4351933768362</v>
      </c>
      <c r="S6" s="24">
        <v>-6.5372112463457004E-4</v>
      </c>
      <c r="T6" s="24">
        <v>-6.2377969883044716E-4</v>
      </c>
      <c r="U6" s="24">
        <v>-5.9680201708547974E-4</v>
      </c>
      <c r="V6" s="24">
        <v>-5.6787517855839856E-4</v>
      </c>
      <c r="W6" s="24">
        <v>239835.44148192139</v>
      </c>
      <c r="X6" s="24">
        <v>-1.96532656427811E-6</v>
      </c>
      <c r="Y6" s="24">
        <v>0</v>
      </c>
      <c r="Z6" s="24">
        <v>0</v>
      </c>
      <c r="AA6" s="24">
        <v>0</v>
      </c>
      <c r="AB6" s="24">
        <v>0</v>
      </c>
      <c r="AC6" s="24">
        <v>0</v>
      </c>
      <c r="AD6" s="24">
        <v>0</v>
      </c>
      <c r="AE6" s="24">
        <v>0</v>
      </c>
    </row>
    <row r="7" spans="1:31" x14ac:dyDescent="0.35">
      <c r="A7" s="28" t="s">
        <v>40</v>
      </c>
      <c r="B7" s="28" t="s">
        <v>71</v>
      </c>
      <c r="C7" s="24">
        <v>0</v>
      </c>
      <c r="D7" s="24">
        <v>0</v>
      </c>
      <c r="E7" s="24">
        <v>0</v>
      </c>
      <c r="F7" s="24">
        <v>-153211.11437182553</v>
      </c>
      <c r="G7" s="24">
        <v>-157781.11391270839</v>
      </c>
      <c r="H7" s="24">
        <v>-159866.84123163336</v>
      </c>
      <c r="I7" s="24">
        <v>151885.10158695345</v>
      </c>
      <c r="J7" s="24">
        <v>434833.57684872259</v>
      </c>
      <c r="K7" s="24">
        <v>-105352.16407559454</v>
      </c>
      <c r="L7" s="24">
        <v>-68541.055210202481</v>
      </c>
      <c r="M7" s="24">
        <v>-32788.373868497991</v>
      </c>
      <c r="N7" s="24">
        <v>-6.5415284595747884E-3</v>
      </c>
      <c r="O7" s="24">
        <v>-6.2419164665748639E-3</v>
      </c>
      <c r="P7" s="24">
        <v>-5.9560271603910538E-3</v>
      </c>
      <c r="Q7" s="24">
        <v>-5.698436531041174E-3</v>
      </c>
      <c r="R7" s="24">
        <v>-5.4222347946676214E-3</v>
      </c>
      <c r="S7" s="24">
        <v>190672.81332285286</v>
      </c>
      <c r="T7" s="24">
        <v>363063.54638128681</v>
      </c>
      <c r="U7" s="24">
        <v>-4.7234008114098985E-3</v>
      </c>
      <c r="V7" s="24">
        <v>-4.494458802739092E-3</v>
      </c>
      <c r="W7" s="24">
        <v>-4.2886057260970913E-3</v>
      </c>
      <c r="X7" s="24">
        <v>-4.0921810347229982E-3</v>
      </c>
      <c r="Y7" s="24">
        <v>-3.9151993891123086E-3</v>
      </c>
      <c r="Z7" s="24">
        <v>-3.7254306931496792E-3</v>
      </c>
      <c r="AA7" s="24">
        <v>-3.5548002783077313E-3</v>
      </c>
      <c r="AB7" s="24">
        <v>-3.3919849970348108E-3</v>
      </c>
      <c r="AC7" s="24">
        <v>-2.6191139053894129E-3</v>
      </c>
      <c r="AD7" s="24">
        <v>0</v>
      </c>
      <c r="AE7" s="24">
        <v>0</v>
      </c>
    </row>
    <row r="8" spans="1:31" x14ac:dyDescent="0.35">
      <c r="A8" s="28" t="s">
        <v>40</v>
      </c>
      <c r="B8" s="28" t="s">
        <v>20</v>
      </c>
      <c r="C8" s="24">
        <v>1.4737455857623919E-4</v>
      </c>
      <c r="D8" s="24">
        <v>1.4170520749398049E-4</v>
      </c>
      <c r="E8" s="24">
        <v>1.491018673820669E-4</v>
      </c>
      <c r="F8" s="24">
        <v>1.5882144988271389E-4</v>
      </c>
      <c r="G8" s="24">
        <v>1.5154718494225531E-4</v>
      </c>
      <c r="H8" s="24">
        <v>1.446060924445811E-4</v>
      </c>
      <c r="I8" s="24">
        <v>1.3979993737500912E-4</v>
      </c>
      <c r="J8" s="24">
        <v>1.4770051174874029E-4</v>
      </c>
      <c r="K8" s="24">
        <v>1.4093560275757399E-4</v>
      </c>
      <c r="L8" s="24">
        <v>1.3448053692887791E-4</v>
      </c>
      <c r="M8" s="24">
        <v>1.3727661869962089E-4</v>
      </c>
      <c r="N8" s="24">
        <v>2.0551063726446429E-4</v>
      </c>
      <c r="O8" s="24">
        <v>1.960979362429828E-4</v>
      </c>
      <c r="P8" s="24">
        <v>1.8711635130239679E-4</v>
      </c>
      <c r="Q8" s="24">
        <v>1.7961326643834411E-4</v>
      </c>
      <c r="R8" s="24">
        <v>1.7315046997341412E-4</v>
      </c>
      <c r="S8" s="24">
        <v>2.9227322949186801E-4</v>
      </c>
      <c r="T8" s="24">
        <v>2.7954064978136088E-4</v>
      </c>
      <c r="U8" s="24">
        <v>3.1145770679111062E-4</v>
      </c>
      <c r="V8" s="24">
        <v>2.9636143275979998E-4</v>
      </c>
      <c r="W8" s="24">
        <v>3.3356330094502356E-4</v>
      </c>
      <c r="X8" s="24">
        <v>3.353098232573862E-4</v>
      </c>
      <c r="Y8" s="24">
        <v>3.2814068810977563E-4</v>
      </c>
      <c r="Z8" s="24">
        <v>3.1515125453859116E-4</v>
      </c>
      <c r="AA8" s="24">
        <v>3.0134118437680679E-4</v>
      </c>
      <c r="AB8" s="24">
        <v>2.9484634686558034E-4</v>
      </c>
      <c r="AC8" s="24">
        <v>2.860475078686576E-4</v>
      </c>
      <c r="AD8" s="24">
        <v>4.1202738346714126E-4</v>
      </c>
      <c r="AE8" s="24">
        <v>3.9354719382956162E-4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6.1713112003444087E-4</v>
      </c>
      <c r="D10" s="24">
        <v>6.0632670860261899E-4</v>
      </c>
      <c r="E10" s="24">
        <v>5.8474182423142286E-4</v>
      </c>
      <c r="F10" s="24">
        <v>5.5639954011486219E-4</v>
      </c>
      <c r="G10" s="24">
        <v>5.3091559150128499E-4</v>
      </c>
      <c r="H10" s="24">
        <v>5.0659884665068297E-4</v>
      </c>
      <c r="I10" s="24">
        <v>4.8468908831302888E-4</v>
      </c>
      <c r="J10" s="24">
        <v>4.7493176814004218E-4</v>
      </c>
      <c r="K10" s="24">
        <v>4.6711243100739828E-4</v>
      </c>
      <c r="L10" s="24">
        <v>4.675407522709786E-4</v>
      </c>
      <c r="M10" s="24">
        <v>4.7193314978199687E-4</v>
      </c>
      <c r="N10" s="24">
        <v>6.5559626448312902E-4</v>
      </c>
      <c r="O10" s="24">
        <v>6.2556895441042109E-4</v>
      </c>
      <c r="P10" s="24">
        <v>5.9691694099367172E-4</v>
      </c>
      <c r="Q10" s="24">
        <v>5.7410210283318484E-4</v>
      </c>
      <c r="R10" s="24">
        <v>5.5423298562433919E-4</v>
      </c>
      <c r="S10" s="24">
        <v>9.7399077119712763E-4</v>
      </c>
      <c r="T10" s="24">
        <v>9.3394888917799034E-4</v>
      </c>
      <c r="U10" s="24">
        <v>1427.2360903295234</v>
      </c>
      <c r="V10" s="24">
        <v>1358.0583282860816</v>
      </c>
      <c r="W10" s="24">
        <v>2121.8292439328543</v>
      </c>
      <c r="X10" s="24">
        <v>2281.3812065326943</v>
      </c>
      <c r="Y10" s="24">
        <v>2182.7144169430353</v>
      </c>
      <c r="Z10" s="24">
        <v>8600.5962558521351</v>
      </c>
      <c r="AA10" s="24">
        <v>9712.3498920425609</v>
      </c>
      <c r="AB10" s="24">
        <v>14123.332789001079</v>
      </c>
      <c r="AC10" s="24">
        <v>13512.516542458792</v>
      </c>
      <c r="AD10" s="24">
        <v>16206.201841886734</v>
      </c>
      <c r="AE10" s="24">
        <v>15463.933057949927</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15317.689539076346</v>
      </c>
      <c r="D12" s="24">
        <v>33773.479397827468</v>
      </c>
      <c r="E12" s="24">
        <v>53738.88862871172</v>
      </c>
      <c r="F12" s="24">
        <v>71822.293600545599</v>
      </c>
      <c r="G12" s="24">
        <v>86894.771191757027</v>
      </c>
      <c r="H12" s="24">
        <v>85640.930027988245</v>
      </c>
      <c r="I12" s="24">
        <v>106631.46436235962</v>
      </c>
      <c r="J12" s="24">
        <v>124293.56796758702</v>
      </c>
      <c r="K12" s="24">
        <v>193785.05610660999</v>
      </c>
      <c r="L12" s="24">
        <v>187131.94457706419</v>
      </c>
      <c r="M12" s="24">
        <v>181164.56544310428</v>
      </c>
      <c r="N12" s="24">
        <v>219890.32737758633</v>
      </c>
      <c r="O12" s="24">
        <v>214592.9160901579</v>
      </c>
      <c r="P12" s="24">
        <v>219023.07063479218</v>
      </c>
      <c r="Q12" s="24">
        <v>229760.35693190427</v>
      </c>
      <c r="R12" s="24">
        <v>234852.98416737121</v>
      </c>
      <c r="S12" s="24">
        <v>273264.61071442516</v>
      </c>
      <c r="T12" s="24">
        <v>267493.9159111589</v>
      </c>
      <c r="U12" s="24">
        <v>264630.77206463646</v>
      </c>
      <c r="V12" s="24">
        <v>253252.11866408683</v>
      </c>
      <c r="W12" s="24">
        <v>256561.80986097435</v>
      </c>
      <c r="X12" s="24">
        <v>265061.33822589088</v>
      </c>
      <c r="Y12" s="24">
        <v>260964.72334416973</v>
      </c>
      <c r="Z12" s="24">
        <v>251197.58608218166</v>
      </c>
      <c r="AA12" s="24">
        <v>256548.29424602585</v>
      </c>
      <c r="AB12" s="24">
        <v>262001.4123250659</v>
      </c>
      <c r="AC12" s="24">
        <v>269752.69233384251</v>
      </c>
      <c r="AD12" s="24">
        <v>266953.37121279235</v>
      </c>
      <c r="AE12" s="24">
        <v>268261.59328729857</v>
      </c>
    </row>
    <row r="13" spans="1:31" x14ac:dyDescent="0.35">
      <c r="A13" s="28" t="s">
        <v>40</v>
      </c>
      <c r="B13" s="28" t="s">
        <v>68</v>
      </c>
      <c r="C13" s="24">
        <v>8.647399987286369E-4</v>
      </c>
      <c r="D13" s="24">
        <v>1.4528749340464969E-3</v>
      </c>
      <c r="E13" s="24">
        <v>1.6032345592224639E-3</v>
      </c>
      <c r="F13" s="24">
        <v>2.9216632060987771E-3</v>
      </c>
      <c r="G13" s="24">
        <v>2134.930254332814</v>
      </c>
      <c r="H13" s="24">
        <v>15712.879391340985</v>
      </c>
      <c r="I13" s="24">
        <v>19538.245209796605</v>
      </c>
      <c r="J13" s="24">
        <v>24772.299310662926</v>
      </c>
      <c r="K13" s="24">
        <v>61344.844648891805</v>
      </c>
      <c r="L13" s="24">
        <v>58535.157261905668</v>
      </c>
      <c r="M13" s="24">
        <v>56003.585946410007</v>
      </c>
      <c r="N13" s="24">
        <v>53289.108663891384</v>
      </c>
      <c r="O13" s="24">
        <v>50848.386401246011</v>
      </c>
      <c r="P13" s="24">
        <v>48519.453030321711</v>
      </c>
      <c r="Q13" s="24">
        <v>46421.048153173397</v>
      </c>
      <c r="R13" s="24">
        <v>44171.03226756322</v>
      </c>
      <c r="S13" s="24">
        <v>62232.214988067586</v>
      </c>
      <c r="T13" s="24">
        <v>64937.739921034648</v>
      </c>
      <c r="U13" s="24">
        <v>68932.416788421018</v>
      </c>
      <c r="V13" s="24">
        <v>77906.334445408647</v>
      </c>
      <c r="W13" s="24">
        <v>81419.187433975094</v>
      </c>
      <c r="X13" s="24">
        <v>112102.65028286625</v>
      </c>
      <c r="Y13" s="24">
        <v>108975.19120730559</v>
      </c>
      <c r="Z13" s="24">
        <v>103693.19203888191</v>
      </c>
      <c r="AA13" s="24">
        <v>98943.88550637773</v>
      </c>
      <c r="AB13" s="24">
        <v>112161.68842205712</v>
      </c>
      <c r="AC13" s="24">
        <v>109050.05130993875</v>
      </c>
      <c r="AD13" s="24">
        <v>110136.60919100374</v>
      </c>
      <c r="AE13" s="24">
        <v>114662.5255668059</v>
      </c>
    </row>
    <row r="14" spans="1:31" x14ac:dyDescent="0.35">
      <c r="A14" s="28" t="s">
        <v>40</v>
      </c>
      <c r="B14" s="28" t="s">
        <v>36</v>
      </c>
      <c r="C14" s="24">
        <v>7.5257251168102499E-4</v>
      </c>
      <c r="D14" s="24">
        <v>1.094780942759033E-3</v>
      </c>
      <c r="E14" s="24">
        <v>1.0501678355496829E-3</v>
      </c>
      <c r="F14" s="24">
        <v>1.2875675424053041E-3</v>
      </c>
      <c r="G14" s="24">
        <v>1.7255745260248917E-3</v>
      </c>
      <c r="H14" s="24">
        <v>1.7570378500592391E-3</v>
      </c>
      <c r="I14" s="24">
        <v>2.2027433115552179E-3</v>
      </c>
      <c r="J14" s="24">
        <v>2.6629036090773371E-3</v>
      </c>
      <c r="K14" s="24">
        <v>3.8668808430965818E-2</v>
      </c>
      <c r="L14" s="24">
        <v>3.6956235815979725E-2</v>
      </c>
      <c r="M14" s="24">
        <v>3.5590258268721406E-2</v>
      </c>
      <c r="N14" s="24">
        <v>3.8763652329764746E-2</v>
      </c>
      <c r="O14" s="24">
        <v>962.6463620830865</v>
      </c>
      <c r="P14" s="24">
        <v>918.55569215720948</v>
      </c>
      <c r="Q14" s="24">
        <v>878.8302347472644</v>
      </c>
      <c r="R14" s="24">
        <v>836.23358991113332</v>
      </c>
      <c r="S14" s="24">
        <v>18906.811196184706</v>
      </c>
      <c r="T14" s="24">
        <v>18040.85039859467</v>
      </c>
      <c r="U14" s="24">
        <v>22817.400081463882</v>
      </c>
      <c r="V14" s="24">
        <v>21711.44663884386</v>
      </c>
      <c r="W14" s="24">
        <v>29462.106380391488</v>
      </c>
      <c r="X14" s="24">
        <v>28112.696970240831</v>
      </c>
      <c r="Y14" s="24">
        <v>26896.85847671565</v>
      </c>
      <c r="Z14" s="24">
        <v>25593.174818208226</v>
      </c>
      <c r="AA14" s="24">
        <v>24420.968393848849</v>
      </c>
      <c r="AB14" s="24">
        <v>31065.859920304629</v>
      </c>
      <c r="AC14" s="24">
        <v>29722.300896609861</v>
      </c>
      <c r="AD14" s="24">
        <v>28281.671229621785</v>
      </c>
      <c r="AE14" s="24">
        <v>26986.3275440533</v>
      </c>
    </row>
    <row r="15" spans="1:31" x14ac:dyDescent="0.35">
      <c r="A15" s="28" t="s">
        <v>40</v>
      </c>
      <c r="B15" s="28" t="s">
        <v>73</v>
      </c>
      <c r="C15" s="24">
        <v>0</v>
      </c>
      <c r="D15" s="24">
        <v>0</v>
      </c>
      <c r="E15" s="24">
        <v>1.390448610698411E-3</v>
      </c>
      <c r="F15" s="24">
        <v>1.5308305857981638E-3</v>
      </c>
      <c r="G15" s="24">
        <v>1.5003819743808502E-3</v>
      </c>
      <c r="H15" s="24">
        <v>1.4780634675088549E-3</v>
      </c>
      <c r="I15" s="24">
        <v>1.497335075057032E-3</v>
      </c>
      <c r="J15" s="24">
        <v>1.5806584517120358E-3</v>
      </c>
      <c r="K15" s="24">
        <v>22893.979568199542</v>
      </c>
      <c r="L15" s="24">
        <v>21845.400400107599</v>
      </c>
      <c r="M15" s="24">
        <v>20900.61458143402</v>
      </c>
      <c r="N15" s="24">
        <v>19887.568312731775</v>
      </c>
      <c r="O15" s="24">
        <v>18976.687768668377</v>
      </c>
      <c r="P15" s="24">
        <v>18107.526497147894</v>
      </c>
      <c r="Q15" s="24">
        <v>17324.398965131393</v>
      </c>
      <c r="R15" s="24">
        <v>16484.689900450863</v>
      </c>
      <c r="S15" s="24">
        <v>19244.050066892258</v>
      </c>
      <c r="T15" s="24">
        <v>18362.643208993821</v>
      </c>
      <c r="U15" s="24">
        <v>18096.340036103851</v>
      </c>
      <c r="V15" s="24">
        <v>17219.215143556401</v>
      </c>
      <c r="W15" s="24">
        <v>18761.613117915953</v>
      </c>
      <c r="X15" s="24">
        <v>24853.10873290995</v>
      </c>
      <c r="Y15" s="24">
        <v>23778.243294423475</v>
      </c>
      <c r="Z15" s="24">
        <v>22755.979213665421</v>
      </c>
      <c r="AA15" s="24">
        <v>21713.720632560686</v>
      </c>
      <c r="AB15" s="24">
        <v>21761.896894984638</v>
      </c>
      <c r="AC15" s="24">
        <v>20820.722450795514</v>
      </c>
      <c r="AD15" s="24">
        <v>21874.664407937853</v>
      </c>
      <c r="AE15" s="24">
        <v>26289.197055727487</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15317.691168322024</v>
      </c>
      <c r="D17" s="32">
        <v>33773.481598734317</v>
      </c>
      <c r="E17" s="32">
        <v>53738.890965789971</v>
      </c>
      <c r="F17" s="32">
        <v>-185384.96197279074</v>
      </c>
      <c r="G17" s="32">
        <v>38688.183021394216</v>
      </c>
      <c r="H17" s="32">
        <v>78825.402262856544</v>
      </c>
      <c r="I17" s="32">
        <v>224920.20774872004</v>
      </c>
      <c r="J17" s="32">
        <v>416274.69046624884</v>
      </c>
      <c r="K17" s="32">
        <v>-25399.913508911755</v>
      </c>
      <c r="L17" s="32">
        <v>8788.7521612537093</v>
      </c>
      <c r="M17" s="32">
        <v>426579.77162727638</v>
      </c>
      <c r="N17" s="32">
        <v>615725.11705833534</v>
      </c>
      <c r="O17" s="32">
        <v>461498.96798881458</v>
      </c>
      <c r="P17" s="32">
        <v>167207.44892258127</v>
      </c>
      <c r="Q17" s="32">
        <v>269092.56290789833</v>
      </c>
      <c r="R17" s="32">
        <v>278486.57654670626</v>
      </c>
      <c r="S17" s="32">
        <v>526169.63963788853</v>
      </c>
      <c r="T17" s="32">
        <v>695495.20280319022</v>
      </c>
      <c r="U17" s="32">
        <v>334990.41993464192</v>
      </c>
      <c r="V17" s="32">
        <v>332516.50667180901</v>
      </c>
      <c r="W17" s="32">
        <v>579938.26406576124</v>
      </c>
      <c r="X17" s="32">
        <v>379445.36595645332</v>
      </c>
      <c r="Y17" s="32">
        <v>372122.62538135966</v>
      </c>
      <c r="Z17" s="32">
        <v>363491.37096663623</v>
      </c>
      <c r="AA17" s="32">
        <v>365204.52639098704</v>
      </c>
      <c r="AB17" s="32">
        <v>388286.43043898547</v>
      </c>
      <c r="AC17" s="32">
        <v>392315.25785317365</v>
      </c>
      <c r="AD17" s="32">
        <v>393296.18265771016</v>
      </c>
      <c r="AE17" s="32">
        <v>398388.0523056016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-28115.175365362415</v>
      </c>
      <c r="G20" s="24">
        <v>179844.99634730368</v>
      </c>
      <c r="H20" s="24">
        <v>-108182.2569793755</v>
      </c>
      <c r="I20" s="24">
        <v>-103503.51141469317</v>
      </c>
      <c r="J20" s="24">
        <v>-98486.723139914306</v>
      </c>
      <c r="K20" s="24">
        <v>-109206.24706030576</v>
      </c>
      <c r="L20" s="24">
        <v>-105387.4823688703</v>
      </c>
      <c r="M20" s="24">
        <v>-101009.27418156914</v>
      </c>
      <c r="N20" s="24">
        <v>238993.43140485985</v>
      </c>
      <c r="O20" s="24">
        <v>-50467.841092176968</v>
      </c>
      <c r="P20" s="24">
        <v>-48156.336900843977</v>
      </c>
      <c r="Q20" s="24">
        <v>-4.5964604265172701E-4</v>
      </c>
      <c r="R20" s="24">
        <v>-4.3736711852822801E-4</v>
      </c>
      <c r="S20" s="24">
        <v>-4.1733503659742601E-4</v>
      </c>
      <c r="T20" s="24">
        <v>-3.9822045460999599E-4</v>
      </c>
      <c r="U20" s="24">
        <v>-3.8099792442995402E-4</v>
      </c>
      <c r="V20" s="24">
        <v>-3.6253105413859598E-4</v>
      </c>
      <c r="W20" s="24">
        <v>-3.4592657823880204E-4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3.1925889746172399E-5</v>
      </c>
      <c r="D22" s="24">
        <v>3.0463635241852999E-5</v>
      </c>
      <c r="E22" s="24">
        <v>3.17088621394482E-5</v>
      </c>
      <c r="F22" s="24">
        <v>3.4807116304809602E-5</v>
      </c>
      <c r="G22" s="24">
        <v>3.3212897224190899E-5</v>
      </c>
      <c r="H22" s="24">
        <v>3.1691695811992502E-5</v>
      </c>
      <c r="I22" s="24">
        <v>3.0321070116450799E-5</v>
      </c>
      <c r="J22" s="24">
        <v>3.1628897521280396E-5</v>
      </c>
      <c r="K22" s="24">
        <v>3.0180245714397199E-5</v>
      </c>
      <c r="L22" s="24">
        <v>2.8797944372501602E-5</v>
      </c>
      <c r="M22" s="24">
        <v>2.9336390006754398E-5</v>
      </c>
      <c r="N22" s="24">
        <v>5.1683391014675201E-5</v>
      </c>
      <c r="O22" s="24">
        <v>4.9316212780628702E-5</v>
      </c>
      <c r="P22" s="24">
        <v>4.7057454924613395E-5</v>
      </c>
      <c r="Q22" s="24">
        <v>4.5022279613418401E-5</v>
      </c>
      <c r="R22" s="24">
        <v>4.2840061431820097E-5</v>
      </c>
      <c r="S22" s="24">
        <v>9.4407891861345009E-5</v>
      </c>
      <c r="T22" s="24">
        <v>9.008386624404489E-5</v>
      </c>
      <c r="U22" s="24">
        <v>9.0268883444408595E-5</v>
      </c>
      <c r="V22" s="24">
        <v>8.5893574144738004E-5</v>
      </c>
      <c r="W22" s="24">
        <v>1.0900502525870099E-4</v>
      </c>
      <c r="X22" s="24">
        <v>1.04012428640556E-4</v>
      </c>
      <c r="Y22" s="24">
        <v>1.00317862112646E-4</v>
      </c>
      <c r="Z22" s="24">
        <v>9.5455481430882302E-5</v>
      </c>
      <c r="AA22" s="24">
        <v>9.1083474611526101E-5</v>
      </c>
      <c r="AB22" s="24">
        <v>8.6911712380976795E-5</v>
      </c>
      <c r="AC22" s="24">
        <v>8.3152890923785693E-5</v>
      </c>
      <c r="AD22" s="24">
        <v>1.16410371627818E-4</v>
      </c>
      <c r="AE22" s="24">
        <v>1.1107859883728299E-4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1.278226997915117E-4</v>
      </c>
      <c r="D24" s="24">
        <v>1.2791157629880309E-4</v>
      </c>
      <c r="E24" s="24">
        <v>1.270175403240325E-4</v>
      </c>
      <c r="F24" s="24">
        <v>1.2086103318452329E-4</v>
      </c>
      <c r="G24" s="24">
        <v>1.1532541329809709E-4</v>
      </c>
      <c r="H24" s="24">
        <v>1.100433332559002E-4</v>
      </c>
      <c r="I24" s="24">
        <v>1.052840984999451E-4</v>
      </c>
      <c r="J24" s="24">
        <v>1.0018100563231319E-4</v>
      </c>
      <c r="K24" s="24">
        <v>9.6719556579957002E-5</v>
      </c>
      <c r="L24" s="24">
        <v>9.6380101182808899E-5</v>
      </c>
      <c r="M24" s="24">
        <v>9.728289126044409E-5</v>
      </c>
      <c r="N24" s="24">
        <v>1.4903046339617931E-4</v>
      </c>
      <c r="O24" s="24">
        <v>1.4220464058859443E-4</v>
      </c>
      <c r="P24" s="24">
        <v>1.3569145088929342E-4</v>
      </c>
      <c r="Q24" s="24">
        <v>1.298229675377708E-4</v>
      </c>
      <c r="R24" s="24">
        <v>1.2353048207096369E-4</v>
      </c>
      <c r="S24" s="24">
        <v>3.3460465670940898E-4</v>
      </c>
      <c r="T24" s="24">
        <v>3.19279252458201E-4</v>
      </c>
      <c r="U24" s="24">
        <v>283.79244487492264</v>
      </c>
      <c r="V24" s="24">
        <v>270.03709889235972</v>
      </c>
      <c r="W24" s="24">
        <v>975.98295599677954</v>
      </c>
      <c r="X24" s="24">
        <v>931.28144619104796</v>
      </c>
      <c r="Y24" s="24">
        <v>891.0047488982259</v>
      </c>
      <c r="Z24" s="24">
        <v>5656.3911492505058</v>
      </c>
      <c r="AA24" s="24">
        <v>5397.3197967543665</v>
      </c>
      <c r="AB24" s="24">
        <v>5150.1143078297428</v>
      </c>
      <c r="AC24" s="24">
        <v>4927.3783883900142</v>
      </c>
      <c r="AD24" s="24">
        <v>5531.1603535300674</v>
      </c>
      <c r="AE24" s="24">
        <v>5277.8247635425632</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2.8364344417342335E-3</v>
      </c>
      <c r="D26" s="24">
        <v>19157.365928176183</v>
      </c>
      <c r="E26" s="24">
        <v>36664.047735476372</v>
      </c>
      <c r="F26" s="24">
        <v>52634.01297837621</v>
      </c>
      <c r="G26" s="24">
        <v>64340.943171177329</v>
      </c>
      <c r="H26" s="24">
        <v>61394.029892821127</v>
      </c>
      <c r="I26" s="24">
        <v>69208.044507623708</v>
      </c>
      <c r="J26" s="24">
        <v>73514.102096398216</v>
      </c>
      <c r="K26" s="24">
        <v>130367.71351875921</v>
      </c>
      <c r="L26" s="24">
        <v>124396.67315539777</v>
      </c>
      <c r="M26" s="24">
        <v>119016.67463404666</v>
      </c>
      <c r="N26" s="24">
        <v>116094.30364600098</v>
      </c>
      <c r="O26" s="24">
        <v>110777.00725343576</v>
      </c>
      <c r="P26" s="24">
        <v>110466.04560375329</v>
      </c>
      <c r="Q26" s="24">
        <v>121221.97355702573</v>
      </c>
      <c r="R26" s="24">
        <v>115368.17848394088</v>
      </c>
      <c r="S26" s="24">
        <v>111395.05221697147</v>
      </c>
      <c r="T26" s="24">
        <v>107495.74928244193</v>
      </c>
      <c r="U26" s="24">
        <v>110030.63382554275</v>
      </c>
      <c r="V26" s="24">
        <v>104697.47775366345</v>
      </c>
      <c r="W26" s="24">
        <v>110335.20148013216</v>
      </c>
      <c r="X26" s="24">
        <v>105281.68798198116</v>
      </c>
      <c r="Y26" s="24">
        <v>100728.38835187751</v>
      </c>
      <c r="Z26" s="24">
        <v>95846.109571985668</v>
      </c>
      <c r="AA26" s="24">
        <v>96396.949461633005</v>
      </c>
      <c r="AB26" s="24">
        <v>91981.822526837888</v>
      </c>
      <c r="AC26" s="24">
        <v>99792.280723363321</v>
      </c>
      <c r="AD26" s="24">
        <v>94955.377316290018</v>
      </c>
      <c r="AE26" s="24">
        <v>90606.276052712783</v>
      </c>
    </row>
    <row r="27" spans="1:31" x14ac:dyDescent="0.35">
      <c r="A27" s="28" t="s">
        <v>130</v>
      </c>
      <c r="B27" s="28" t="s">
        <v>68</v>
      </c>
      <c r="C27" s="24">
        <v>2.0376556467647651E-4</v>
      </c>
      <c r="D27" s="24">
        <v>4.2604825563310144E-4</v>
      </c>
      <c r="E27" s="24">
        <v>4.4541646007455161E-4</v>
      </c>
      <c r="F27" s="24">
        <v>8.819935018389329E-4</v>
      </c>
      <c r="G27" s="24">
        <v>2134.9282113793056</v>
      </c>
      <c r="H27" s="24">
        <v>15712.877345146588</v>
      </c>
      <c r="I27" s="24">
        <v>19538.242757982163</v>
      </c>
      <c r="J27" s="24">
        <v>24772.296711145111</v>
      </c>
      <c r="K27" s="24">
        <v>61344.841342941087</v>
      </c>
      <c r="L27" s="24">
        <v>58535.15392988376</v>
      </c>
      <c r="M27" s="24">
        <v>56003.582677126127</v>
      </c>
      <c r="N27" s="24">
        <v>53289.103600525021</v>
      </c>
      <c r="O27" s="24">
        <v>50848.381277967055</v>
      </c>
      <c r="P27" s="24">
        <v>48519.447765002995</v>
      </c>
      <c r="Q27" s="24">
        <v>46421.04311557304</v>
      </c>
      <c r="R27" s="24">
        <v>44171.027230873849</v>
      </c>
      <c r="S27" s="24">
        <v>50280.173848425096</v>
      </c>
      <c r="T27" s="24">
        <v>53533.118780517936</v>
      </c>
      <c r="U27" s="24">
        <v>53185.442335062056</v>
      </c>
      <c r="V27" s="24">
        <v>50607.557846046504</v>
      </c>
      <c r="W27" s="24">
        <v>48289.654425126893</v>
      </c>
      <c r="X27" s="24">
        <v>65235.219310118766</v>
      </c>
      <c r="Y27" s="24">
        <v>62413.87876825998</v>
      </c>
      <c r="Z27" s="24">
        <v>59388.694299555864</v>
      </c>
      <c r="AA27" s="24">
        <v>56668.60140831281</v>
      </c>
      <c r="AB27" s="24">
        <v>60044.890015841716</v>
      </c>
      <c r="AC27" s="24">
        <v>59187.237938518556</v>
      </c>
      <c r="AD27" s="24">
        <v>62690.618383698951</v>
      </c>
      <c r="AE27" s="24">
        <v>65213.080171015288</v>
      </c>
    </row>
    <row r="28" spans="1:31" x14ac:dyDescent="0.35">
      <c r="A28" s="28" t="s">
        <v>130</v>
      </c>
      <c r="B28" s="28" t="s">
        <v>36</v>
      </c>
      <c r="C28" s="24">
        <v>2.6063478894270596E-4</v>
      </c>
      <c r="D28" s="24">
        <v>3.8084818761867199E-4</v>
      </c>
      <c r="E28" s="24">
        <v>3.6437698597811195E-4</v>
      </c>
      <c r="F28" s="24">
        <v>4.7632432024726802E-4</v>
      </c>
      <c r="G28" s="24">
        <v>5.752527656526609E-4</v>
      </c>
      <c r="H28" s="24">
        <v>6.09052295924141E-4</v>
      </c>
      <c r="I28" s="24">
        <v>7.5031641999780607E-4</v>
      </c>
      <c r="J28" s="24">
        <v>8.4782882085927792E-4</v>
      </c>
      <c r="K28" s="24">
        <v>3.6744621774180274E-2</v>
      </c>
      <c r="L28" s="24">
        <v>3.5067199743050156E-2</v>
      </c>
      <c r="M28" s="24">
        <v>3.359594904311379E-2</v>
      </c>
      <c r="N28" s="24">
        <v>3.2747308001787066E-2</v>
      </c>
      <c r="O28" s="24">
        <v>3.1249093984264419E-2</v>
      </c>
      <c r="P28" s="24">
        <v>2.9817837759373529E-2</v>
      </c>
      <c r="Q28" s="24">
        <v>2.853228321652684E-2</v>
      </c>
      <c r="R28" s="24">
        <v>2.7149330870882827E-2</v>
      </c>
      <c r="S28" s="24">
        <v>1859.0536829496352</v>
      </c>
      <c r="T28" s="24">
        <v>1773.9061867302232</v>
      </c>
      <c r="U28" s="24">
        <v>4599.019906859704</v>
      </c>
      <c r="V28" s="24">
        <v>4376.1066091246803</v>
      </c>
      <c r="W28" s="24">
        <v>8318.3693195134838</v>
      </c>
      <c r="X28" s="24">
        <v>7937.3753106222548</v>
      </c>
      <c r="Y28" s="24">
        <v>7594.093883827165</v>
      </c>
      <c r="Z28" s="24">
        <v>7226.0101384899908</v>
      </c>
      <c r="AA28" s="24">
        <v>6895.0478465308497</v>
      </c>
      <c r="AB28" s="24">
        <v>6579.2441287375987</v>
      </c>
      <c r="AC28" s="24">
        <v>6294.7001601604761</v>
      </c>
      <c r="AD28" s="24">
        <v>5989.600071731451</v>
      </c>
      <c r="AE28" s="24">
        <v>5715.2672724363047</v>
      </c>
    </row>
    <row r="29" spans="1:31" x14ac:dyDescent="0.35">
      <c r="A29" s="28" t="s">
        <v>130</v>
      </c>
      <c r="B29" s="28" t="s">
        <v>73</v>
      </c>
      <c r="C29" s="24">
        <v>0</v>
      </c>
      <c r="D29" s="24">
        <v>0</v>
      </c>
      <c r="E29" s="24">
        <v>4.1181959823143201E-4</v>
      </c>
      <c r="F29" s="24">
        <v>4.7696036933014596E-4</v>
      </c>
      <c r="G29" s="24">
        <v>4.55114856049863E-4</v>
      </c>
      <c r="H29" s="24">
        <v>4.3561005671337099E-4</v>
      </c>
      <c r="I29" s="24">
        <v>4.5221266617101897E-4</v>
      </c>
      <c r="J29" s="24">
        <v>4.8146090349505201E-4</v>
      </c>
      <c r="K29" s="24">
        <v>22893.97848948112</v>
      </c>
      <c r="L29" s="24">
        <v>21845.399325763156</v>
      </c>
      <c r="M29" s="24">
        <v>20900.613489436211</v>
      </c>
      <c r="N29" s="24">
        <v>19887.566414079763</v>
      </c>
      <c r="O29" s="24">
        <v>18976.685502062974</v>
      </c>
      <c r="P29" s="24">
        <v>18107.52432682053</v>
      </c>
      <c r="Q29" s="24">
        <v>17324.396840534282</v>
      </c>
      <c r="R29" s="24">
        <v>16484.68783308112</v>
      </c>
      <c r="S29" s="24">
        <v>15729.664482423892</v>
      </c>
      <c r="T29" s="24">
        <v>15009.221828398448</v>
      </c>
      <c r="U29" s="24">
        <v>14360.092431931525</v>
      </c>
      <c r="V29" s="24">
        <v>13664.062487124986</v>
      </c>
      <c r="W29" s="24">
        <v>13038.227563564833</v>
      </c>
      <c r="X29" s="24">
        <v>12441.056831786522</v>
      </c>
      <c r="Y29" s="24">
        <v>11902.996884647706</v>
      </c>
      <c r="Z29" s="24">
        <v>11326.061723272929</v>
      </c>
      <c r="AA29" s="24">
        <v>10807.310800347115</v>
      </c>
      <c r="AB29" s="24">
        <v>10312.31946187456</v>
      </c>
      <c r="AC29" s="24">
        <v>9866.3247092134843</v>
      </c>
      <c r="AD29" s="24">
        <v>9388.1065182349466</v>
      </c>
      <c r="AE29" s="24">
        <v>8958.1169031463087</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3.1999485959483941E-3</v>
      </c>
      <c r="D31" s="32">
        <v>19157.366512599652</v>
      </c>
      <c r="E31" s="32">
        <v>36664.048339619236</v>
      </c>
      <c r="F31" s="32">
        <v>24518.838650675447</v>
      </c>
      <c r="G31" s="32">
        <v>246320.8678783986</v>
      </c>
      <c r="H31" s="32">
        <v>-31075.349599672751</v>
      </c>
      <c r="I31" s="32">
        <v>-14757.224013482137</v>
      </c>
      <c r="J31" s="32">
        <v>-200.32420056108458</v>
      </c>
      <c r="K31" s="32">
        <v>82506.307928294336</v>
      </c>
      <c r="L31" s="32">
        <v>77544.344841589278</v>
      </c>
      <c r="M31" s="32">
        <v>74010.983256222913</v>
      </c>
      <c r="N31" s="32">
        <v>408376.83885209967</v>
      </c>
      <c r="O31" s="32">
        <v>111157.5476307467</v>
      </c>
      <c r="P31" s="32">
        <v>110829.1566506612</v>
      </c>
      <c r="Q31" s="32">
        <v>167643.01638779798</v>
      </c>
      <c r="R31" s="32">
        <v>159539.20544381815</v>
      </c>
      <c r="S31" s="32">
        <v>161675.22607707407</v>
      </c>
      <c r="T31" s="32">
        <v>161028.86807410253</v>
      </c>
      <c r="U31" s="32">
        <v>163499.8683147507</v>
      </c>
      <c r="V31" s="32">
        <v>155575.07242196484</v>
      </c>
      <c r="W31" s="32">
        <v>159600.83862433428</v>
      </c>
      <c r="X31" s="32">
        <v>171448.18884230341</v>
      </c>
      <c r="Y31" s="32">
        <v>164033.27196935358</v>
      </c>
      <c r="Z31" s="32">
        <v>160891.19511624752</v>
      </c>
      <c r="AA31" s="32">
        <v>158462.87075778365</v>
      </c>
      <c r="AB31" s="32">
        <v>157176.82693742105</v>
      </c>
      <c r="AC31" s="32">
        <v>163906.89713342479</v>
      </c>
      <c r="AD31" s="32">
        <v>163177.15616992943</v>
      </c>
      <c r="AE31" s="32">
        <v>161097.18109834922</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-75880.969473032572</v>
      </c>
      <c r="G34" s="24">
        <v>-72405.401541753687</v>
      </c>
      <c r="H34" s="24">
        <v>245520.69040333122</v>
      </c>
      <c r="I34" s="24">
        <v>50368.907379814475</v>
      </c>
      <c r="J34" s="24">
        <v>-69138.031143441622</v>
      </c>
      <c r="K34" s="24">
        <v>-65971.403736561246</v>
      </c>
      <c r="L34" s="24">
        <v>-62949.812700664632</v>
      </c>
      <c r="M34" s="24">
        <v>323209.26767861942</v>
      </c>
      <c r="N34" s="24">
        <v>103552.25529241923</v>
      </c>
      <c r="O34" s="24">
        <v>246525.5120098372</v>
      </c>
      <c r="P34" s="24">
        <v>-52178.732669694778</v>
      </c>
      <c r="Q34" s="24">
        <v>-7088.8367728121038</v>
      </c>
      <c r="R34" s="24">
        <v>-537.43475600971772</v>
      </c>
      <c r="S34" s="24">
        <v>-2.3638608803714403E-4</v>
      </c>
      <c r="T34" s="24">
        <v>-2.2555924422045114E-4</v>
      </c>
      <c r="U34" s="24">
        <v>-2.1580409265552566E-4</v>
      </c>
      <c r="V34" s="24">
        <v>-2.053441244198026E-4</v>
      </c>
      <c r="W34" s="24">
        <v>239835.44182784797</v>
      </c>
      <c r="X34" s="24">
        <v>-1.96532656427811E-6</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3.3968255976572998E-5</v>
      </c>
      <c r="D36" s="24">
        <v>3.3493086735853999E-5</v>
      </c>
      <c r="E36" s="24">
        <v>3.4092251322515701E-5</v>
      </c>
      <c r="F36" s="24">
        <v>3.9561470057962304E-5</v>
      </c>
      <c r="G36" s="24">
        <v>3.7749494315087798E-5</v>
      </c>
      <c r="H36" s="24">
        <v>3.6020509828300498E-5</v>
      </c>
      <c r="I36" s="24">
        <v>3.4462668410470801E-5</v>
      </c>
      <c r="J36" s="24">
        <v>3.8197498726147003E-5</v>
      </c>
      <c r="K36" s="24">
        <v>3.64479949531868E-5</v>
      </c>
      <c r="L36" s="24">
        <v>3.4778621124690802E-5</v>
      </c>
      <c r="M36" s="24">
        <v>3.7123407714274299E-5</v>
      </c>
      <c r="N36" s="24">
        <v>5.0223571999593798E-5</v>
      </c>
      <c r="O36" s="24">
        <v>4.7923255705723998E-5</v>
      </c>
      <c r="P36" s="24">
        <v>4.5728297410920402E-5</v>
      </c>
      <c r="Q36" s="24">
        <v>4.3750606478362003E-5</v>
      </c>
      <c r="R36" s="24">
        <v>4.3266043128674103E-5</v>
      </c>
      <c r="S36" s="24">
        <v>7.462614525017811E-5</v>
      </c>
      <c r="T36" s="24">
        <v>7.12081538363242E-5</v>
      </c>
      <c r="U36" s="24">
        <v>9.3962589016779801E-5</v>
      </c>
      <c r="V36" s="24">
        <v>8.9408246768828592E-5</v>
      </c>
      <c r="W36" s="24">
        <v>8.5313212531710995E-5</v>
      </c>
      <c r="X36" s="24">
        <v>9.7865990468145895E-5</v>
      </c>
      <c r="Y36" s="24">
        <v>9.3633410361008997E-5</v>
      </c>
      <c r="Z36" s="24">
        <v>8.9095023316876506E-5</v>
      </c>
      <c r="AA36" s="24">
        <v>8.5014335192181096E-5</v>
      </c>
      <c r="AB36" s="24">
        <v>8.7699576733580193E-5</v>
      </c>
      <c r="AC36" s="24">
        <v>8.3906681141237508E-5</v>
      </c>
      <c r="AD36" s="24">
        <v>7.983974613225569E-5</v>
      </c>
      <c r="AE36" s="24">
        <v>7.6182963836326096E-5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1.2573912768690519E-4</v>
      </c>
      <c r="D38" s="24">
        <v>1.245091340970236E-4</v>
      </c>
      <c r="E38" s="24">
        <v>1.1912427178055381E-4</v>
      </c>
      <c r="F38" s="24">
        <v>1.1335034931413779E-4</v>
      </c>
      <c r="G38" s="24">
        <v>1.0815873021852141E-4</v>
      </c>
      <c r="H38" s="24">
        <v>1.0320489520559261E-4</v>
      </c>
      <c r="I38" s="24">
        <v>9.8741414232102391E-5</v>
      </c>
      <c r="J38" s="24">
        <v>9.9670768598321692E-5</v>
      </c>
      <c r="K38" s="24">
        <v>9.7338015582832586E-5</v>
      </c>
      <c r="L38" s="24">
        <v>9.7959613776427295E-5</v>
      </c>
      <c r="M38" s="24">
        <v>9.97091806284925E-5</v>
      </c>
      <c r="N38" s="24">
        <v>1.2447185638799711E-4</v>
      </c>
      <c r="O38" s="24">
        <v>1.1877085528477301E-4</v>
      </c>
      <c r="P38" s="24">
        <v>1.133309687380607E-4</v>
      </c>
      <c r="Q38" s="24">
        <v>1.084295479124123E-4</v>
      </c>
      <c r="R38" s="24">
        <v>1.072573145004476E-4</v>
      </c>
      <c r="S38" s="24">
        <v>1.5233801095023499E-4</v>
      </c>
      <c r="T38" s="24">
        <v>1.453606974137269E-4</v>
      </c>
      <c r="U38" s="24">
        <v>1143.4428993546189</v>
      </c>
      <c r="V38" s="24">
        <v>1088.0205194570121</v>
      </c>
      <c r="W38" s="24">
        <v>1038.1875181525306</v>
      </c>
      <c r="X38" s="24">
        <v>1247.3719266196213</v>
      </c>
      <c r="Y38" s="24">
        <v>1193.4246710147238</v>
      </c>
      <c r="Z38" s="24">
        <v>1135.5796876460881</v>
      </c>
      <c r="AA38" s="24">
        <v>2589.2424798105571</v>
      </c>
      <c r="AB38" s="24">
        <v>7326.4745694485637</v>
      </c>
      <c r="AC38" s="24">
        <v>7009.6138257953753</v>
      </c>
      <c r="AD38" s="24">
        <v>6941.8164083686006</v>
      </c>
      <c r="AE38" s="24">
        <v>6623.8706160352149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15317.679248300281</v>
      </c>
      <c r="D40" s="24">
        <v>14616.106318596128</v>
      </c>
      <c r="E40" s="24">
        <v>13983.978346885056</v>
      </c>
      <c r="F40" s="24">
        <v>13306.181649926792</v>
      </c>
      <c r="G40" s="24">
        <v>14131.834228522424</v>
      </c>
      <c r="H40" s="24">
        <v>13484.574654275686</v>
      </c>
      <c r="I40" s="24">
        <v>24518.373923844596</v>
      </c>
      <c r="J40" s="24">
        <v>36018.16743155838</v>
      </c>
      <c r="K40" s="24">
        <v>46964.047132440399</v>
      </c>
      <c r="L40" s="24">
        <v>44813.02205509835</v>
      </c>
      <c r="M40" s="24">
        <v>42874.915629421084</v>
      </c>
      <c r="N40" s="24">
        <v>53962.494992951673</v>
      </c>
      <c r="O40" s="24">
        <v>54095.74253697056</v>
      </c>
      <c r="P40" s="24">
        <v>51618.074963813131</v>
      </c>
      <c r="Q40" s="24">
        <v>49385.658677379739</v>
      </c>
      <c r="R40" s="24">
        <v>55322.220599513908</v>
      </c>
      <c r="S40" s="24">
        <v>67082.423405486974</v>
      </c>
      <c r="T40" s="24">
        <v>64009.945972118432</v>
      </c>
      <c r="U40" s="24">
        <v>61241.59689922283</v>
      </c>
      <c r="V40" s="24">
        <v>58273.23263127332</v>
      </c>
      <c r="W40" s="24">
        <v>60080.206964767174</v>
      </c>
      <c r="X40" s="24">
        <v>70717.927111518118</v>
      </c>
      <c r="Y40" s="24">
        <v>67659.466430989458</v>
      </c>
      <c r="Z40" s="24">
        <v>67261.780790903751</v>
      </c>
      <c r="AA40" s="24">
        <v>70688.603795557487</v>
      </c>
      <c r="AB40" s="24">
        <v>71260.101753574228</v>
      </c>
      <c r="AC40" s="24">
        <v>68178.192627922283</v>
      </c>
      <c r="AD40" s="24">
        <v>64873.613365862497</v>
      </c>
      <c r="AE40" s="24">
        <v>73903.170965950718</v>
      </c>
    </row>
    <row r="41" spans="1:31" x14ac:dyDescent="0.35">
      <c r="A41" s="28" t="s">
        <v>131</v>
      </c>
      <c r="B41" s="28" t="s">
        <v>68</v>
      </c>
      <c r="C41" s="24">
        <v>2.7892479987573965E-4</v>
      </c>
      <c r="D41" s="24">
        <v>4.5726289758521075E-4</v>
      </c>
      <c r="E41" s="24">
        <v>4.9766615456400386E-4</v>
      </c>
      <c r="F41" s="24">
        <v>8.624069165571555E-4</v>
      </c>
      <c r="G41" s="24">
        <v>8.6001596287428931E-4</v>
      </c>
      <c r="H41" s="24">
        <v>8.8099400198184987E-4</v>
      </c>
      <c r="I41" s="24">
        <v>1.0928691020251759E-3</v>
      </c>
      <c r="J41" s="24">
        <v>1.0474941908894895E-3</v>
      </c>
      <c r="K41" s="24">
        <v>1.7658819363012815E-3</v>
      </c>
      <c r="L41" s="24">
        <v>1.6850018469448896E-3</v>
      </c>
      <c r="M41" s="24">
        <v>1.6121276516932793E-3</v>
      </c>
      <c r="N41" s="24">
        <v>1.5384763860653036E-3</v>
      </c>
      <c r="O41" s="24">
        <v>1.5144537337936739E-3</v>
      </c>
      <c r="P41" s="24">
        <v>1.4450894400674969E-3</v>
      </c>
      <c r="Q41" s="24">
        <v>1.3825911524825525E-3</v>
      </c>
      <c r="R41" s="24">
        <v>1.3155773189634453E-3</v>
      </c>
      <c r="S41" s="24">
        <v>11443.965798682133</v>
      </c>
      <c r="T41" s="24">
        <v>10919.814698830882</v>
      </c>
      <c r="U41" s="24">
        <v>10447.546562687336</v>
      </c>
      <c r="V41" s="24">
        <v>13611.748606427675</v>
      </c>
      <c r="W41" s="24">
        <v>17283.709476586289</v>
      </c>
      <c r="X41" s="24">
        <v>31179.036689673416</v>
      </c>
      <c r="Y41" s="24">
        <v>29830.582852372027</v>
      </c>
      <c r="Z41" s="24">
        <v>28384.702263695643</v>
      </c>
      <c r="AA41" s="24">
        <v>27084.639564779565</v>
      </c>
      <c r="AB41" s="24">
        <v>35545.522379182039</v>
      </c>
      <c r="AC41" s="24">
        <v>34008.223567408117</v>
      </c>
      <c r="AD41" s="24">
        <v>32359.853818049029</v>
      </c>
      <c r="AE41" s="24">
        <v>33315.980350284037</v>
      </c>
    </row>
    <row r="42" spans="1:31" x14ac:dyDescent="0.35">
      <c r="A42" s="28" t="s">
        <v>131</v>
      </c>
      <c r="B42" s="28" t="s">
        <v>36</v>
      </c>
      <c r="C42" s="24">
        <v>1.27933439466933E-4</v>
      </c>
      <c r="D42" s="24">
        <v>1.74044534616701E-4</v>
      </c>
      <c r="E42" s="24">
        <v>1.6651732898121199E-4</v>
      </c>
      <c r="F42" s="24">
        <v>2.1579483191263801E-4</v>
      </c>
      <c r="G42" s="24">
        <v>2.80733122658989E-4</v>
      </c>
      <c r="H42" s="24">
        <v>2.6787511693437298E-4</v>
      </c>
      <c r="I42" s="24">
        <v>4.2778824932205499E-4</v>
      </c>
      <c r="J42" s="24">
        <v>5.9211902620037607E-4</v>
      </c>
      <c r="K42" s="24">
        <v>5.7338921739911292E-4</v>
      </c>
      <c r="L42" s="24">
        <v>5.5556736109597905E-4</v>
      </c>
      <c r="M42" s="24">
        <v>5.8044128666369897E-4</v>
      </c>
      <c r="N42" s="24">
        <v>1.69669253003411E-3</v>
      </c>
      <c r="O42" s="24">
        <v>962.61098538696194</v>
      </c>
      <c r="P42" s="24">
        <v>918.52193347491493</v>
      </c>
      <c r="Q42" s="24">
        <v>878.79702840773791</v>
      </c>
      <c r="R42" s="24">
        <v>836.20196623410902</v>
      </c>
      <c r="S42" s="24">
        <v>13950.389582195499</v>
      </c>
      <c r="T42" s="24">
        <v>13311.440436607299</v>
      </c>
      <c r="U42" s="24">
        <v>12735.737502214</v>
      </c>
      <c r="V42" s="24">
        <v>12118.439618321201</v>
      </c>
      <c r="W42" s="24">
        <v>11563.3965811913</v>
      </c>
      <c r="X42" s="24">
        <v>11033.775378832699</v>
      </c>
      <c r="Y42" s="24">
        <v>10556.5785717329</v>
      </c>
      <c r="Z42" s="24">
        <v>10044.903961825199</v>
      </c>
      <c r="AA42" s="24">
        <v>9584.8320242187201</v>
      </c>
      <c r="AB42" s="24">
        <v>16909.241217226801</v>
      </c>
      <c r="AC42" s="24">
        <v>16177.937957154101</v>
      </c>
      <c r="AD42" s="24">
        <v>15393.7975143767</v>
      </c>
      <c r="AE42" s="24">
        <v>14688.738084258699</v>
      </c>
    </row>
    <row r="43" spans="1:31" x14ac:dyDescent="0.35">
      <c r="A43" s="28" t="s">
        <v>131</v>
      </c>
      <c r="B43" s="28" t="s">
        <v>73</v>
      </c>
      <c r="C43" s="24">
        <v>0</v>
      </c>
      <c r="D43" s="24">
        <v>0</v>
      </c>
      <c r="E43" s="24">
        <v>1.7968521669573401E-4</v>
      </c>
      <c r="F43" s="24">
        <v>2.1475003372347899E-4</v>
      </c>
      <c r="G43" s="24">
        <v>2.0910968923155E-4</v>
      </c>
      <c r="H43" s="24">
        <v>2.1058611598167201E-4</v>
      </c>
      <c r="I43" s="24">
        <v>2.1832542039273899E-4</v>
      </c>
      <c r="J43" s="24">
        <v>2.4977758513272598E-4</v>
      </c>
      <c r="K43" s="24">
        <v>2.38337390298935E-4</v>
      </c>
      <c r="L43" s="24">
        <v>2.3679363715564501E-4</v>
      </c>
      <c r="M43" s="24">
        <v>2.35820620069985E-4</v>
      </c>
      <c r="N43" s="24">
        <v>5.2223099250844993E-4</v>
      </c>
      <c r="O43" s="24">
        <v>9.5034809436176499E-4</v>
      </c>
      <c r="P43" s="24">
        <v>9.0682070036585008E-4</v>
      </c>
      <c r="Q43" s="24">
        <v>8.6901172261451699E-4</v>
      </c>
      <c r="R43" s="24">
        <v>8.2777052377698004E-4</v>
      </c>
      <c r="S43" s="24">
        <v>3157.43385653631</v>
      </c>
      <c r="T43" s="24">
        <v>3012.8185641977698</v>
      </c>
      <c r="U43" s="24">
        <v>2882.5179787406</v>
      </c>
      <c r="V43" s="24">
        <v>2742.8030821160301</v>
      </c>
      <c r="W43" s="24">
        <v>2650.0219167475002</v>
      </c>
      <c r="X43" s="24">
        <v>9479.453001938291</v>
      </c>
      <c r="Y43" s="24">
        <v>9069.4786685604104</v>
      </c>
      <c r="Z43" s="24">
        <v>8629.8833988977294</v>
      </c>
      <c r="AA43" s="24">
        <v>8234.6215610851395</v>
      </c>
      <c r="AB43" s="24">
        <v>8900.1611216847796</v>
      </c>
      <c r="AC43" s="24">
        <v>8515.2404282573916</v>
      </c>
      <c r="AD43" s="24">
        <v>8102.5089396970998</v>
      </c>
      <c r="AE43" s="24">
        <v>13147.827337009399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15317.679686932464</v>
      </c>
      <c r="D45" s="32">
        <v>14616.106933861247</v>
      </c>
      <c r="E45" s="32">
        <v>13983.978997767734</v>
      </c>
      <c r="F45" s="32">
        <v>-62574.786807787037</v>
      </c>
      <c r="G45" s="32">
        <v>-58273.56630730709</v>
      </c>
      <c r="H45" s="32">
        <v>259005.26607782629</v>
      </c>
      <c r="I45" s="32">
        <v>74887.282529732256</v>
      </c>
      <c r="J45" s="32">
        <v>-33119.862526520788</v>
      </c>
      <c r="K45" s="32">
        <v>-19007.354704452908</v>
      </c>
      <c r="L45" s="32">
        <v>-18136.7888278262</v>
      </c>
      <c r="M45" s="32">
        <v>366084.18505700072</v>
      </c>
      <c r="N45" s="32">
        <v>157514.75199854272</v>
      </c>
      <c r="O45" s="32">
        <v>300621.25622795563</v>
      </c>
      <c r="P45" s="32">
        <v>-560.65610173294181</v>
      </c>
      <c r="Q45" s="32">
        <v>42296.823439338943</v>
      </c>
      <c r="R45" s="32">
        <v>54784.787309604864</v>
      </c>
      <c r="S45" s="32">
        <v>78526.389194747171</v>
      </c>
      <c r="T45" s="32">
        <v>74929.760661958921</v>
      </c>
      <c r="U45" s="32">
        <v>72832.586239423283</v>
      </c>
      <c r="V45" s="32">
        <v>72973.00164122213</v>
      </c>
      <c r="W45" s="32">
        <v>318237.54587266722</v>
      </c>
      <c r="X45" s="32">
        <v>103144.33582371182</v>
      </c>
      <c r="Y45" s="32">
        <v>98683.474048009622</v>
      </c>
      <c r="Z45" s="32">
        <v>96782.062831340503</v>
      </c>
      <c r="AA45" s="32">
        <v>100362.48592516195</v>
      </c>
      <c r="AB45" s="32">
        <v>114132.09878990441</v>
      </c>
      <c r="AC45" s="32">
        <v>109196.03010503245</v>
      </c>
      <c r="AD45" s="32">
        <v>104175.28367211987</v>
      </c>
      <c r="AE45" s="32">
        <v>113843.02200845293</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-153211.11437182553</v>
      </c>
      <c r="G49" s="24">
        <v>-157781.11391270839</v>
      </c>
      <c r="H49" s="24">
        <v>-159866.84123163336</v>
      </c>
      <c r="I49" s="24">
        <v>151885.10158695345</v>
      </c>
      <c r="J49" s="24">
        <v>434833.57684872259</v>
      </c>
      <c r="K49" s="24">
        <v>-105352.16407559454</v>
      </c>
      <c r="L49" s="24">
        <v>-68541.055210202481</v>
      </c>
      <c r="M49" s="24">
        <v>-32788.373868497991</v>
      </c>
      <c r="N49" s="24">
        <v>-6.5415284595747884E-3</v>
      </c>
      <c r="O49" s="24">
        <v>-6.2419164665748639E-3</v>
      </c>
      <c r="P49" s="24">
        <v>-5.9560271603910538E-3</v>
      </c>
      <c r="Q49" s="24">
        <v>-5.698436531041174E-3</v>
      </c>
      <c r="R49" s="24">
        <v>-5.4222347946676214E-3</v>
      </c>
      <c r="S49" s="24">
        <v>190672.81332285286</v>
      </c>
      <c r="T49" s="24">
        <v>363063.54638128681</v>
      </c>
      <c r="U49" s="24">
        <v>-4.7234008114098985E-3</v>
      </c>
      <c r="V49" s="24">
        <v>-4.494458802739092E-3</v>
      </c>
      <c r="W49" s="24">
        <v>-4.2886057260970913E-3</v>
      </c>
      <c r="X49" s="24">
        <v>-4.0921810347229982E-3</v>
      </c>
      <c r="Y49" s="24">
        <v>-3.9151993891123086E-3</v>
      </c>
      <c r="Z49" s="24">
        <v>-3.7254306931496792E-3</v>
      </c>
      <c r="AA49" s="24">
        <v>-3.5548002783077313E-3</v>
      </c>
      <c r="AB49" s="24">
        <v>-3.3919849970348108E-3</v>
      </c>
      <c r="AC49" s="24">
        <v>-2.6191139053894129E-3</v>
      </c>
      <c r="AD49" s="24">
        <v>0</v>
      </c>
      <c r="AE49" s="24">
        <v>0</v>
      </c>
    </row>
    <row r="50" spans="1:31" x14ac:dyDescent="0.35">
      <c r="A50" s="28" t="s">
        <v>132</v>
      </c>
      <c r="B50" s="28" t="s">
        <v>20</v>
      </c>
      <c r="C50" s="24">
        <v>2.8151816623977199E-5</v>
      </c>
      <c r="D50" s="24">
        <v>2.6862420432031801E-5</v>
      </c>
      <c r="E50" s="24">
        <v>2.6846413911071399E-5</v>
      </c>
      <c r="F50" s="24">
        <v>3.0734850686159001E-5</v>
      </c>
      <c r="G50" s="24">
        <v>2.9327147589620998E-5</v>
      </c>
      <c r="H50" s="24">
        <v>2.7983919444604199E-5</v>
      </c>
      <c r="I50" s="24">
        <v>2.8221525615577399E-5</v>
      </c>
      <c r="J50" s="24">
        <v>2.9511489684327801E-5</v>
      </c>
      <c r="K50" s="24">
        <v>2.8159818389865102E-5</v>
      </c>
      <c r="L50" s="24">
        <v>2.6870055704822498E-5</v>
      </c>
      <c r="M50" s="24">
        <v>2.6947711682275101E-5</v>
      </c>
      <c r="N50" s="24">
        <v>4.27687359255179E-5</v>
      </c>
      <c r="O50" s="24">
        <v>4.08098625081018E-5</v>
      </c>
      <c r="P50" s="24">
        <v>3.8940708484594E-5</v>
      </c>
      <c r="Q50" s="24">
        <v>3.7256572174305898E-5</v>
      </c>
      <c r="R50" s="24">
        <v>3.5450755812253801E-5</v>
      </c>
      <c r="S50" s="24">
        <v>5.0914236304431102E-5</v>
      </c>
      <c r="T50" s="24">
        <v>4.8582286530688001E-5</v>
      </c>
      <c r="U50" s="24">
        <v>5.5150494851534999E-5</v>
      </c>
      <c r="V50" s="24">
        <v>5.2477364711912098E-5</v>
      </c>
      <c r="W50" s="24">
        <v>5.4556185448635497E-5</v>
      </c>
      <c r="X50" s="24">
        <v>5.2057428842476504E-5</v>
      </c>
      <c r="Y50" s="24">
        <v>5.0859636493965703E-5</v>
      </c>
      <c r="Z50" s="24">
        <v>5.0593297358087801E-5</v>
      </c>
      <c r="AA50" s="24">
        <v>4.8276047078192198E-5</v>
      </c>
      <c r="AB50" s="24">
        <v>4.6064930399782897E-5</v>
      </c>
      <c r="AC50" s="24">
        <v>4.73287007405923E-5</v>
      </c>
      <c r="AD50" s="24">
        <v>1.31962971298829E-4</v>
      </c>
      <c r="AE50" s="24">
        <v>1.2591886569302698E-4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1.206724124235818E-4</v>
      </c>
      <c r="D52" s="24">
        <v>1.1771080886844801E-4</v>
      </c>
      <c r="E52" s="24">
        <v>1.126199655057197E-4</v>
      </c>
      <c r="F52" s="24">
        <v>1.071613050725349E-4</v>
      </c>
      <c r="G52" s="24">
        <v>1.022531536544575E-4</v>
      </c>
      <c r="H52" s="24">
        <v>9.75698030665537E-5</v>
      </c>
      <c r="I52" s="24">
        <v>9.3350032689313298E-5</v>
      </c>
      <c r="J52" s="24">
        <v>9.1943458938070595E-5</v>
      </c>
      <c r="K52" s="24">
        <v>9.103087356189101E-5</v>
      </c>
      <c r="L52" s="24">
        <v>9.0950911405108192E-5</v>
      </c>
      <c r="M52" s="24">
        <v>9.1701402248754293E-5</v>
      </c>
      <c r="N52" s="24">
        <v>1.378591057841743E-4</v>
      </c>
      <c r="O52" s="24">
        <v>1.315449482149708E-4</v>
      </c>
      <c r="P52" s="24">
        <v>1.2551998870477079E-4</v>
      </c>
      <c r="Q52" s="24">
        <v>1.2009140820710751E-4</v>
      </c>
      <c r="R52" s="24">
        <v>1.1427060888966959E-4</v>
      </c>
      <c r="S52" s="24">
        <v>1.6208273775671631E-4</v>
      </c>
      <c r="T52" s="24">
        <v>1.546591008513239E-4</v>
      </c>
      <c r="U52" s="24">
        <v>2.30078982367492E-4</v>
      </c>
      <c r="V52" s="24">
        <v>2.189271139406353E-4</v>
      </c>
      <c r="W52" s="24">
        <v>2.9886305946508153E-4</v>
      </c>
      <c r="X52" s="24">
        <v>2.851746749485664E-4</v>
      </c>
      <c r="Y52" s="24">
        <v>2.7318820438154728E-4</v>
      </c>
      <c r="Z52" s="24">
        <v>4.611584250923814E-3</v>
      </c>
      <c r="AA52" s="24">
        <v>4.4003666498929747E-3</v>
      </c>
      <c r="AB52" s="24">
        <v>4.1988231375392109E-3</v>
      </c>
      <c r="AC52" s="24">
        <v>4.0172293560802761E-3</v>
      </c>
      <c r="AD52" s="24">
        <v>2234.069815563792</v>
      </c>
      <c r="AE52" s="24">
        <v>2131.7460144146858</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1.6415102092093479E-3</v>
      </c>
      <c r="D54" s="24">
        <v>1.5973483618887559E-3</v>
      </c>
      <c r="E54" s="24">
        <v>1.5833289041381181E-3</v>
      </c>
      <c r="F54" s="24">
        <v>2.0703979690896721E-3</v>
      </c>
      <c r="G54" s="24">
        <v>1.9755705804059167E-3</v>
      </c>
      <c r="H54" s="24">
        <v>1.8850864309345372E-3</v>
      </c>
      <c r="I54" s="24">
        <v>1.937124188389041E-3</v>
      </c>
      <c r="J54" s="24">
        <v>2.2114194579293091E-3</v>
      </c>
      <c r="K54" s="24">
        <v>2.1289014629533088E-3</v>
      </c>
      <c r="L54" s="24">
        <v>2.0659748277788359E-3</v>
      </c>
      <c r="M54" s="24">
        <v>2.466005937050889E-3</v>
      </c>
      <c r="N54" s="24">
        <v>9795.1570768348665</v>
      </c>
      <c r="O54" s="24">
        <v>9346.5253473638568</v>
      </c>
      <c r="P54" s="24">
        <v>16562.811887267115</v>
      </c>
      <c r="Q54" s="24">
        <v>15846.491274873548</v>
      </c>
      <c r="R54" s="24">
        <v>20216.135414516073</v>
      </c>
      <c r="S54" s="24">
        <v>42745.565989134157</v>
      </c>
      <c r="T54" s="24">
        <v>41176.292546709177</v>
      </c>
      <c r="U54" s="24">
        <v>39395.470374337732</v>
      </c>
      <c r="V54" s="24">
        <v>37485.982624498218</v>
      </c>
      <c r="W54" s="24">
        <v>35769.086264650832</v>
      </c>
      <c r="X54" s="24">
        <v>40991.76589876286</v>
      </c>
      <c r="Y54" s="24">
        <v>46585.874936858258</v>
      </c>
      <c r="Z54" s="24">
        <v>44327.86969665769</v>
      </c>
      <c r="AA54" s="24">
        <v>46213.976223812562</v>
      </c>
      <c r="AB54" s="24">
        <v>54410.27426487601</v>
      </c>
      <c r="AC54" s="24">
        <v>59351.049572899778</v>
      </c>
      <c r="AD54" s="24">
        <v>62947.036136227995</v>
      </c>
      <c r="AE54" s="24">
        <v>61598.191703018791</v>
      </c>
    </row>
    <row r="55" spans="1:31" x14ac:dyDescent="0.35">
      <c r="A55" s="28" t="s">
        <v>132</v>
      </c>
      <c r="B55" s="28" t="s">
        <v>68</v>
      </c>
      <c r="C55" s="24">
        <v>8.2376380505033296E-5</v>
      </c>
      <c r="D55" s="24">
        <v>9.9861993823938209E-5</v>
      </c>
      <c r="E55" s="24">
        <v>1.0409203709624801E-4</v>
      </c>
      <c r="F55" s="24">
        <v>2.852509800387379E-4</v>
      </c>
      <c r="G55" s="24">
        <v>2.7218604954692087E-4</v>
      </c>
      <c r="H55" s="24">
        <v>2.6663401067697327E-4</v>
      </c>
      <c r="I55" s="24">
        <v>3.1947022149152898E-4</v>
      </c>
      <c r="J55" s="24">
        <v>3.5539391446559799E-4</v>
      </c>
      <c r="K55" s="24">
        <v>3.4312644552478598E-4</v>
      </c>
      <c r="L55" s="24">
        <v>3.63340187020671E-4</v>
      </c>
      <c r="M55" s="24">
        <v>3.5775584452762998E-4</v>
      </c>
      <c r="N55" s="24">
        <v>8.4532586581416598E-4</v>
      </c>
      <c r="O55" s="24">
        <v>8.4246589660702997E-4</v>
      </c>
      <c r="P55" s="24">
        <v>8.0795769073893696E-4</v>
      </c>
      <c r="Q55" s="24">
        <v>7.7301454416808606E-4</v>
      </c>
      <c r="R55" s="24">
        <v>7.3921564103974699E-4</v>
      </c>
      <c r="S55" s="24">
        <v>3.1562699396316782E-3</v>
      </c>
      <c r="T55" s="24">
        <v>4.6683407487314614E-3</v>
      </c>
      <c r="U55" s="24">
        <v>3952.7684090962834</v>
      </c>
      <c r="V55" s="24">
        <v>10617.886063796837</v>
      </c>
      <c r="W55" s="24">
        <v>12212.926597326357</v>
      </c>
      <c r="X55" s="24">
        <v>11653.555926410178</v>
      </c>
      <c r="Y55" s="24">
        <v>11149.554397188966</v>
      </c>
      <c r="Z55" s="24">
        <v>10609.138395796306</v>
      </c>
      <c r="AA55" s="24">
        <v>10123.223657598499</v>
      </c>
      <c r="AB55" s="24">
        <v>11735.950748082611</v>
      </c>
      <c r="AC55" s="24">
        <v>11228.386200008283</v>
      </c>
      <c r="AD55" s="24">
        <v>10684.163975360156</v>
      </c>
      <c r="AE55" s="24">
        <v>11933.108224864189</v>
      </c>
    </row>
    <row r="56" spans="1:31" x14ac:dyDescent="0.35">
      <c r="A56" s="28" t="s">
        <v>132</v>
      </c>
      <c r="B56" s="28" t="s">
        <v>36</v>
      </c>
      <c r="C56" s="24">
        <v>1.1723107676843401E-4</v>
      </c>
      <c r="D56" s="24">
        <v>1.77025719712576E-4</v>
      </c>
      <c r="E56" s="24">
        <v>1.6936958159837601E-4</v>
      </c>
      <c r="F56" s="24">
        <v>1.9993641478451598E-4</v>
      </c>
      <c r="G56" s="24">
        <v>3.0140014441656297E-4</v>
      </c>
      <c r="H56" s="24">
        <v>3.0816659028174299E-4</v>
      </c>
      <c r="I56" s="24">
        <v>3.5516817413707401E-4</v>
      </c>
      <c r="J56" s="24">
        <v>4.2095167276129505E-4</v>
      </c>
      <c r="K56" s="24">
        <v>4.5318733668493299E-4</v>
      </c>
      <c r="L56" s="24">
        <v>4.5422073653199303E-4</v>
      </c>
      <c r="M56" s="24">
        <v>4.86228740283862E-4</v>
      </c>
      <c r="N56" s="24">
        <v>1.5324080436000601E-3</v>
      </c>
      <c r="O56" s="24">
        <v>1.46378001459687E-3</v>
      </c>
      <c r="P56" s="24">
        <v>1.39673665459361E-3</v>
      </c>
      <c r="Q56" s="24">
        <v>1.34005250866922E-3</v>
      </c>
      <c r="R56" s="24">
        <v>1.27619182517705E-3</v>
      </c>
      <c r="S56" s="24">
        <v>4.23927841284495E-3</v>
      </c>
      <c r="T56" s="24">
        <v>4.0474198573035493E-3</v>
      </c>
      <c r="U56" s="24">
        <v>1274.48417860053</v>
      </c>
      <c r="V56" s="24">
        <v>1212.7102627193001</v>
      </c>
      <c r="W56" s="24">
        <v>3904.1875393284299</v>
      </c>
      <c r="X56" s="24">
        <v>3725.3697906962898</v>
      </c>
      <c r="Y56" s="24">
        <v>3564.2522666983896</v>
      </c>
      <c r="Z56" s="24">
        <v>3391.49389029637</v>
      </c>
      <c r="AA56" s="24">
        <v>3236.1582939980599</v>
      </c>
      <c r="AB56" s="24">
        <v>3087.9373036014599</v>
      </c>
      <c r="AC56" s="24">
        <v>2954.3879310879302</v>
      </c>
      <c r="AD56" s="24">
        <v>2811.1895275674001</v>
      </c>
      <c r="AE56" s="24">
        <v>2682.4327571271201</v>
      </c>
    </row>
    <row r="57" spans="1:31" x14ac:dyDescent="0.35">
      <c r="A57" s="28" t="s">
        <v>132</v>
      </c>
      <c r="B57" s="28" t="s">
        <v>73</v>
      </c>
      <c r="C57" s="24">
        <v>0</v>
      </c>
      <c r="D57" s="24">
        <v>0</v>
      </c>
      <c r="E57" s="24">
        <v>1.9876283405921599E-4</v>
      </c>
      <c r="F57" s="24">
        <v>2.4653607873490596E-4</v>
      </c>
      <c r="G57" s="24">
        <v>2.3524434984423202E-4</v>
      </c>
      <c r="H57" s="24">
        <v>2.3206699003562801E-4</v>
      </c>
      <c r="I57" s="24">
        <v>2.2502701845606701E-4</v>
      </c>
      <c r="J57" s="24">
        <v>2.3782415782330199E-4</v>
      </c>
      <c r="K57" s="24">
        <v>2.2840940426759401E-4</v>
      </c>
      <c r="L57" s="24">
        <v>2.2167381171511499E-4</v>
      </c>
      <c r="M57" s="24">
        <v>2.2822469917569698E-4</v>
      </c>
      <c r="N57" s="24">
        <v>6.213420435253399E-4</v>
      </c>
      <c r="O57" s="24">
        <v>5.9288362908203201E-4</v>
      </c>
      <c r="P57" s="24">
        <v>5.6572865347900001E-4</v>
      </c>
      <c r="Q57" s="24">
        <v>5.4225683769434799E-4</v>
      </c>
      <c r="R57" s="24">
        <v>5.1728932656759099E-4</v>
      </c>
      <c r="S57" s="24">
        <v>356.95091574065702</v>
      </c>
      <c r="T57" s="24">
        <v>340.60201989788101</v>
      </c>
      <c r="U57" s="24">
        <v>853.72875252797394</v>
      </c>
      <c r="V57" s="24">
        <v>812.34874196617</v>
      </c>
      <c r="W57" s="24">
        <v>3073.36272801004</v>
      </c>
      <c r="X57" s="24">
        <v>2932.5980239258197</v>
      </c>
      <c r="Y57" s="24">
        <v>2805.7668745252804</v>
      </c>
      <c r="Z57" s="24">
        <v>2800.0331919013402</v>
      </c>
      <c r="AA57" s="24">
        <v>2671.78739578873</v>
      </c>
      <c r="AB57" s="24">
        <v>2549.4154536778096</v>
      </c>
      <c r="AC57" s="24">
        <v>2439.1564666531699</v>
      </c>
      <c r="AD57" s="24">
        <v>4384.0480776464501</v>
      </c>
      <c r="AE57" s="24">
        <v>4183.2519808216302</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1.8727108187619403E-3</v>
      </c>
      <c r="D59" s="32">
        <v>1.8417835850131738E-3</v>
      </c>
      <c r="E59" s="32">
        <v>1.8268873206511572E-3</v>
      </c>
      <c r="F59" s="32">
        <v>-153211.11187828044</v>
      </c>
      <c r="G59" s="32">
        <v>-157781.11153337147</v>
      </c>
      <c r="H59" s="32">
        <v>-159866.83895435918</v>
      </c>
      <c r="I59" s="32">
        <v>151885.1039651194</v>
      </c>
      <c r="J59" s="32">
        <v>434833.57953699096</v>
      </c>
      <c r="K59" s="32">
        <v>-105352.16148437593</v>
      </c>
      <c r="L59" s="32">
        <v>-68541.052663066497</v>
      </c>
      <c r="M59" s="32">
        <v>-32788.370926087096</v>
      </c>
      <c r="N59" s="32">
        <v>9795.1515612601142</v>
      </c>
      <c r="O59" s="32">
        <v>9346.5201202680983</v>
      </c>
      <c r="P59" s="32">
        <v>16562.806903658344</v>
      </c>
      <c r="Q59" s="32">
        <v>15846.486506799542</v>
      </c>
      <c r="R59" s="32">
        <v>20216.130881218283</v>
      </c>
      <c r="S59" s="32">
        <v>233418.38268125392</v>
      </c>
      <c r="T59" s="32">
        <v>404239.84379957808</v>
      </c>
      <c r="U59" s="32">
        <v>43348.234345262681</v>
      </c>
      <c r="V59" s="32">
        <v>48103.864465240731</v>
      </c>
      <c r="W59" s="32">
        <v>47982.008926790702</v>
      </c>
      <c r="X59" s="32">
        <v>52645.318070224108</v>
      </c>
      <c r="Y59" s="32">
        <v>57735.42574289567</v>
      </c>
      <c r="Z59" s="32">
        <v>54937.009029200846</v>
      </c>
      <c r="AA59" s="32">
        <v>56337.200775253485</v>
      </c>
      <c r="AB59" s="32">
        <v>66146.225865861692</v>
      </c>
      <c r="AC59" s="32">
        <v>70579.437218352206</v>
      </c>
      <c r="AD59" s="32">
        <v>75865.270059114904</v>
      </c>
      <c r="AE59" s="32">
        <v>75663.046068216529</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2.7691384218925999E-5</v>
      </c>
      <c r="D64" s="24">
        <v>2.6423076534257099E-5</v>
      </c>
      <c r="E64" s="24">
        <v>3.30493447231267E-5</v>
      </c>
      <c r="F64" s="24">
        <v>3.1447451581242797E-5</v>
      </c>
      <c r="G64" s="24">
        <v>3.0007110275498903E-5</v>
      </c>
      <c r="H64" s="24">
        <v>2.8632738801099603E-5</v>
      </c>
      <c r="I64" s="24">
        <v>2.7394409121068101E-5</v>
      </c>
      <c r="J64" s="24">
        <v>2.9902687460598399E-5</v>
      </c>
      <c r="K64" s="24">
        <v>2.85330987105854E-5</v>
      </c>
      <c r="L64" s="24">
        <v>2.7226239216818398E-5</v>
      </c>
      <c r="M64" s="24">
        <v>2.77883435026849E-5</v>
      </c>
      <c r="N64" s="24">
        <v>4.4903504925570702E-5</v>
      </c>
      <c r="O64" s="24">
        <v>4.2846855827951899E-5</v>
      </c>
      <c r="P64" s="24">
        <v>4.0884404399707694E-5</v>
      </c>
      <c r="Q64" s="24">
        <v>3.9116205703443797E-5</v>
      </c>
      <c r="R64" s="24">
        <v>3.7220253387965096E-5</v>
      </c>
      <c r="S64" s="24">
        <v>5.7892762863426902E-5</v>
      </c>
      <c r="T64" s="24">
        <v>5.5241185916391699E-5</v>
      </c>
      <c r="U64" s="24">
        <v>5.6852216636619698E-5</v>
      </c>
      <c r="V64" s="24">
        <v>5.4096604484728201E-5</v>
      </c>
      <c r="W64" s="24">
        <v>7.0069882153987793E-5</v>
      </c>
      <c r="X64" s="24">
        <v>6.6860574547797109E-5</v>
      </c>
      <c r="Y64" s="24">
        <v>6.8742714335442293E-5</v>
      </c>
      <c r="Z64" s="24">
        <v>6.5410772853063311E-5</v>
      </c>
      <c r="AA64" s="24">
        <v>6.2414859567768894E-5</v>
      </c>
      <c r="AB64" s="24">
        <v>5.9556163685992397E-5</v>
      </c>
      <c r="AC64" s="24">
        <v>5.6980435054739596E-5</v>
      </c>
      <c r="AD64" s="24">
        <v>6.8874991330384892E-5</v>
      </c>
      <c r="AE64" s="24">
        <v>6.5720411548630001E-5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1.206049313140338E-4</v>
      </c>
      <c r="D66" s="24">
        <v>1.183999359274525E-4</v>
      </c>
      <c r="E66" s="24">
        <v>1.1327928869243631E-4</v>
      </c>
      <c r="F66" s="24">
        <v>1.077886710358955E-4</v>
      </c>
      <c r="G66" s="24">
        <v>1.028517852986473E-4</v>
      </c>
      <c r="H66" s="24">
        <v>9.8141016467270711E-5</v>
      </c>
      <c r="I66" s="24">
        <v>9.3896541834085693E-5</v>
      </c>
      <c r="J66" s="24">
        <v>9.2293745615270906E-5</v>
      </c>
      <c r="K66" s="24">
        <v>9.1246910898706995E-5</v>
      </c>
      <c r="L66" s="24">
        <v>9.1354771454183189E-5</v>
      </c>
      <c r="M66" s="24">
        <v>9.2241534724914602E-5</v>
      </c>
      <c r="N66" s="24">
        <v>1.4198249750365687E-4</v>
      </c>
      <c r="O66" s="24">
        <v>1.354794822968802E-4</v>
      </c>
      <c r="P66" s="24">
        <v>1.2927431511731191E-4</v>
      </c>
      <c r="Q66" s="24">
        <v>1.2454636704309441E-4</v>
      </c>
      <c r="R66" s="24">
        <v>1.185096370297069E-4</v>
      </c>
      <c r="S66" s="24">
        <v>2.3405485239775259E-4</v>
      </c>
      <c r="T66" s="24">
        <v>2.2333478273336882E-4</v>
      </c>
      <c r="U66" s="24">
        <v>4.0655895186172898E-4</v>
      </c>
      <c r="V66" s="24">
        <v>3.8685314521972702E-4</v>
      </c>
      <c r="W66" s="24">
        <v>107.65837153455826</v>
      </c>
      <c r="X66" s="24">
        <v>102.72745371345142</v>
      </c>
      <c r="Y66" s="24">
        <v>98.284631080601017</v>
      </c>
      <c r="Z66" s="24">
        <v>1808.6207135154368</v>
      </c>
      <c r="AA66" s="24">
        <v>1725.7831228963619</v>
      </c>
      <c r="AB66" s="24">
        <v>1646.7396204287081</v>
      </c>
      <c r="AC66" s="24">
        <v>1575.5202180017761</v>
      </c>
      <c r="AD66" s="24">
        <v>1499.1551632091077</v>
      </c>
      <c r="AE66" s="24">
        <v>1430.4915673781072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3.0651351705169709E-3</v>
      </c>
      <c r="D68" s="24">
        <v>2.9247472989472056E-3</v>
      </c>
      <c r="E68" s="24">
        <v>3.6608123320486319E-3</v>
      </c>
      <c r="F68" s="24">
        <v>3.7224980967873957E-3</v>
      </c>
      <c r="G68" s="24">
        <v>3.5520019993371976E-3</v>
      </c>
      <c r="H68" s="24">
        <v>3.3893148835143732E-3</v>
      </c>
      <c r="I68" s="24">
        <v>3.334427321839595E-3</v>
      </c>
      <c r="J68" s="24">
        <v>4.1861509483368019E-3</v>
      </c>
      <c r="K68" s="24">
        <v>3.9959996983311994E-3</v>
      </c>
      <c r="L68" s="24">
        <v>3.8761666972091696E-3</v>
      </c>
      <c r="M68" s="24">
        <v>4.8727921227739168E-3</v>
      </c>
      <c r="N68" s="24">
        <v>19665.861242660321</v>
      </c>
      <c r="O68" s="24">
        <v>18993.667485689104</v>
      </c>
      <c r="P68" s="24">
        <v>18123.728596716042</v>
      </c>
      <c r="Q68" s="24">
        <v>20244.623216645228</v>
      </c>
      <c r="R68" s="24">
        <v>20316.906172007129</v>
      </c>
      <c r="S68" s="24">
        <v>27885.78269916504</v>
      </c>
      <c r="T68" s="24">
        <v>30225.944487981084</v>
      </c>
      <c r="U68" s="24">
        <v>28918.710849505966</v>
      </c>
      <c r="V68" s="24">
        <v>27517.02847487235</v>
      </c>
      <c r="W68" s="24">
        <v>26256.707165054362</v>
      </c>
      <c r="X68" s="24">
        <v>25054.10992755352</v>
      </c>
      <c r="Y68" s="24">
        <v>23970.552556947157</v>
      </c>
      <c r="Z68" s="24">
        <v>22808.710005688048</v>
      </c>
      <c r="AA68" s="24">
        <v>23255.333459102389</v>
      </c>
      <c r="AB68" s="24">
        <v>25271.512159586378</v>
      </c>
      <c r="AC68" s="24">
        <v>24178.554216132001</v>
      </c>
      <c r="AD68" s="24">
        <v>26809.42871141871</v>
      </c>
      <c r="AE68" s="24">
        <v>25581.515943403869</v>
      </c>
    </row>
    <row r="69" spans="1:31" x14ac:dyDescent="0.35">
      <c r="A69" s="28" t="s">
        <v>133</v>
      </c>
      <c r="B69" s="28" t="s">
        <v>68</v>
      </c>
      <c r="C69" s="24">
        <v>2.6532570702440962E-4</v>
      </c>
      <c r="D69" s="24">
        <v>4.156892823996048E-4</v>
      </c>
      <c r="E69" s="24">
        <v>4.8858750142124379E-4</v>
      </c>
      <c r="F69" s="24">
        <v>7.8568355472052257E-4</v>
      </c>
      <c r="G69" s="24">
        <v>7.7811392466413669E-4</v>
      </c>
      <c r="H69" s="24">
        <v>7.4837418026825269E-4</v>
      </c>
      <c r="I69" s="24">
        <v>8.6627776310510259E-4</v>
      </c>
      <c r="J69" s="24">
        <v>1.0079647627908341E-3</v>
      </c>
      <c r="K69" s="24">
        <v>9.6965920590719775E-4</v>
      </c>
      <c r="L69" s="24">
        <v>1.0238179086839599E-3</v>
      </c>
      <c r="M69" s="24">
        <v>1.050777117277182E-3</v>
      </c>
      <c r="N69" s="24">
        <v>2.4411255959443149E-3</v>
      </c>
      <c r="O69" s="24">
        <v>2.5378293551697505E-3</v>
      </c>
      <c r="P69" s="24">
        <v>2.7942086389115598E-3</v>
      </c>
      <c r="Q69" s="24">
        <v>2.6733626550956009E-3</v>
      </c>
      <c r="R69" s="24">
        <v>2.7833767438917973E-3</v>
      </c>
      <c r="S69" s="24">
        <v>508.07197793843636</v>
      </c>
      <c r="T69" s="24">
        <v>484.80153465413423</v>
      </c>
      <c r="U69" s="24">
        <v>1346.6591028089483</v>
      </c>
      <c r="V69" s="24">
        <v>3069.1411649034535</v>
      </c>
      <c r="W69" s="24">
        <v>3632.89620570447</v>
      </c>
      <c r="X69" s="24">
        <v>4034.8376608326976</v>
      </c>
      <c r="Y69" s="24">
        <v>5581.1745237472342</v>
      </c>
      <c r="Z69" s="24">
        <v>5310.6564463648392</v>
      </c>
      <c r="AA69" s="24">
        <v>5067.4202712314427</v>
      </c>
      <c r="AB69" s="24">
        <v>4835.3247021803463</v>
      </c>
      <c r="AC69" s="24">
        <v>4626.2030521779543</v>
      </c>
      <c r="AD69" s="24">
        <v>4401.9724888166347</v>
      </c>
      <c r="AE69" s="24">
        <v>4200.3563196128252</v>
      </c>
    </row>
    <row r="70" spans="1:31" x14ac:dyDescent="0.35">
      <c r="A70" s="28" t="s">
        <v>133</v>
      </c>
      <c r="B70" s="28" t="s">
        <v>36</v>
      </c>
      <c r="C70" s="24">
        <v>1.2161207457289099E-4</v>
      </c>
      <c r="D70" s="24">
        <v>1.93791407881615E-4</v>
      </c>
      <c r="E70" s="24">
        <v>1.8814495664558901E-4</v>
      </c>
      <c r="F70" s="24">
        <v>2.0620157800143598E-4</v>
      </c>
      <c r="G70" s="24">
        <v>3.07702756161741E-4</v>
      </c>
      <c r="H70" s="24">
        <v>3.2014456881736904E-4</v>
      </c>
      <c r="I70" s="24">
        <v>3.7897432548731204E-4</v>
      </c>
      <c r="J70" s="24">
        <v>4.72688900551063E-4</v>
      </c>
      <c r="K70" s="24">
        <v>5.2987487420907899E-4</v>
      </c>
      <c r="L70" s="24">
        <v>5.11191070547059E-4</v>
      </c>
      <c r="M70" s="24">
        <v>5.2804696877114502E-4</v>
      </c>
      <c r="N70" s="24">
        <v>2.3449084157682802E-3</v>
      </c>
      <c r="O70" s="24">
        <v>2.2393857341338999E-3</v>
      </c>
      <c r="P70" s="24">
        <v>2.1368184477503398E-3</v>
      </c>
      <c r="Q70" s="24">
        <v>2.90889755086894E-3</v>
      </c>
      <c r="R70" s="24">
        <v>2.7842946175042501E-3</v>
      </c>
      <c r="S70" s="24">
        <v>3097.36324571662</v>
      </c>
      <c r="T70" s="24">
        <v>2955.4992816325998</v>
      </c>
      <c r="U70" s="24">
        <v>4208.1579258048996</v>
      </c>
      <c r="V70" s="24">
        <v>4004.1896069739701</v>
      </c>
      <c r="W70" s="24">
        <v>5676.1523868468303</v>
      </c>
      <c r="X70" s="24">
        <v>5416.1759430161001</v>
      </c>
      <c r="Y70" s="24">
        <v>5181.9331949122397</v>
      </c>
      <c r="Z70" s="24">
        <v>4930.7662437934105</v>
      </c>
      <c r="AA70" s="24">
        <v>4704.9296250383104</v>
      </c>
      <c r="AB70" s="24">
        <v>4489.4366656756993</v>
      </c>
      <c r="AC70" s="24">
        <v>4295.2742210416109</v>
      </c>
      <c r="AD70" s="24">
        <v>4087.0834001042699</v>
      </c>
      <c r="AE70" s="24">
        <v>3899.8887421929703</v>
      </c>
    </row>
    <row r="71" spans="1:31" x14ac:dyDescent="0.35">
      <c r="A71" s="28" t="s">
        <v>133</v>
      </c>
      <c r="B71" s="28" t="s">
        <v>73</v>
      </c>
      <c r="C71" s="24">
        <v>0</v>
      </c>
      <c r="D71" s="24">
        <v>0</v>
      </c>
      <c r="E71" s="24">
        <v>1.5569475922557E-4</v>
      </c>
      <c r="F71" s="24">
        <v>1.48148274745465E-4</v>
      </c>
      <c r="G71" s="24">
        <v>1.41362857525271E-4</v>
      </c>
      <c r="H71" s="24">
        <v>1.3797954364894199E-4</v>
      </c>
      <c r="I71" s="24">
        <v>1.35376493879161E-4</v>
      </c>
      <c r="J71" s="24">
        <v>1.42374421859203E-4</v>
      </c>
      <c r="K71" s="24">
        <v>1.3724098740582299E-4</v>
      </c>
      <c r="L71" s="24">
        <v>1.36694906284873E-4</v>
      </c>
      <c r="M71" s="24">
        <v>1.3732465153543799E-4</v>
      </c>
      <c r="N71" s="24">
        <v>2.15590731357746E-4</v>
      </c>
      <c r="O71" s="24">
        <v>2.0571634663350599E-4</v>
      </c>
      <c r="P71" s="24">
        <v>1.9629422380878399E-4</v>
      </c>
      <c r="Q71" s="24">
        <v>2.0959552825946601E-4</v>
      </c>
      <c r="R71" s="24">
        <v>2.1357568631962201E-4</v>
      </c>
      <c r="S71" s="24">
        <v>2.9747637992427999E-4</v>
      </c>
      <c r="T71" s="24">
        <v>2.8385150744832799E-4</v>
      </c>
      <c r="U71" s="24">
        <v>2.74969399659176E-4</v>
      </c>
      <c r="V71" s="24">
        <v>2.6164170438315598E-4</v>
      </c>
      <c r="W71" s="24">
        <v>3.5945032384010798E-4</v>
      </c>
      <c r="X71" s="24">
        <v>3.4372870344310001E-4</v>
      </c>
      <c r="Y71" s="24">
        <v>3.2886287246866304E-4</v>
      </c>
      <c r="Z71" s="24">
        <v>3.5787719271011999E-4</v>
      </c>
      <c r="AA71" s="24">
        <v>3.4148587077065002E-4</v>
      </c>
      <c r="AB71" s="24">
        <v>3.2584529640715301E-4</v>
      </c>
      <c r="AC71" s="24">
        <v>3.1175290013159501E-4</v>
      </c>
      <c r="AD71" s="24">
        <v>2.9737420641449405E-4</v>
      </c>
      <c r="AE71" s="24">
        <v>2.8375401364131903E-4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3.4787571930743402E-3</v>
      </c>
      <c r="D73" s="32">
        <v>3.4852595938085203E-3</v>
      </c>
      <c r="E73" s="32">
        <v>4.2957284668854387E-3</v>
      </c>
      <c r="F73" s="32">
        <v>4.6474177741250566E-3</v>
      </c>
      <c r="G73" s="32">
        <v>4.4629748195754802E-3</v>
      </c>
      <c r="H73" s="32">
        <v>4.2644628190509964E-3</v>
      </c>
      <c r="I73" s="32">
        <v>4.3219960358998515E-3</v>
      </c>
      <c r="J73" s="32">
        <v>5.3163121442035052E-3</v>
      </c>
      <c r="K73" s="32">
        <v>5.0854389138476896E-3</v>
      </c>
      <c r="L73" s="32">
        <v>5.0185656165641305E-3</v>
      </c>
      <c r="M73" s="32">
        <v>6.0435991182786987E-3</v>
      </c>
      <c r="N73" s="32">
        <v>19665.863870671918</v>
      </c>
      <c r="O73" s="32">
        <v>18993.670201844798</v>
      </c>
      <c r="P73" s="32">
        <v>18123.731561083401</v>
      </c>
      <c r="Q73" s="32">
        <v>20244.626053670454</v>
      </c>
      <c r="R73" s="32">
        <v>20316.909111113764</v>
      </c>
      <c r="S73" s="32">
        <v>28393.854969051092</v>
      </c>
      <c r="T73" s="32">
        <v>30710.746301211184</v>
      </c>
      <c r="U73" s="32">
        <v>30265.370415726084</v>
      </c>
      <c r="V73" s="32">
        <v>30586.170080725551</v>
      </c>
      <c r="W73" s="32">
        <v>29997.261812363271</v>
      </c>
      <c r="X73" s="32">
        <v>29191.675108960244</v>
      </c>
      <c r="Y73" s="32">
        <v>29650.011780517707</v>
      </c>
      <c r="Z73" s="32">
        <v>29927.987230979095</v>
      </c>
      <c r="AA73" s="32">
        <v>30048.536915645054</v>
      </c>
      <c r="AB73" s="32">
        <v>31753.576541751598</v>
      </c>
      <c r="AC73" s="32">
        <v>30380.27754329217</v>
      </c>
      <c r="AD73" s="32">
        <v>32710.556432319445</v>
      </c>
      <c r="AE73" s="32">
        <v>31212.36389611521</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2.5637212010590601E-5</v>
      </c>
      <c r="D78" s="24">
        <v>2.4462988549984601E-5</v>
      </c>
      <c r="E78" s="24">
        <v>2.3404995285904899E-5</v>
      </c>
      <c r="F78" s="24">
        <v>2.22705612525402E-5</v>
      </c>
      <c r="G78" s="24">
        <v>2.1250535537856701E-5</v>
      </c>
      <c r="H78" s="24">
        <v>2.0277228558584303E-5</v>
      </c>
      <c r="I78" s="24">
        <v>1.9400264111442E-5</v>
      </c>
      <c r="J78" s="24">
        <v>1.84599383563867E-5</v>
      </c>
      <c r="K78" s="24">
        <v>1.7614444989539497E-5</v>
      </c>
      <c r="L78" s="24">
        <v>1.6807676510044602E-5</v>
      </c>
      <c r="M78" s="24">
        <v>1.60807657936322E-5</v>
      </c>
      <c r="N78" s="24">
        <v>1.59314333991067E-5</v>
      </c>
      <c r="O78" s="24">
        <v>1.52017494205764E-5</v>
      </c>
      <c r="P78" s="24">
        <v>1.4505486082561299E-5</v>
      </c>
      <c r="Q78" s="24">
        <v>1.4467602468813999E-5</v>
      </c>
      <c r="R78" s="24">
        <v>1.4373356212701E-5</v>
      </c>
      <c r="S78" s="24">
        <v>1.44321932124869E-5</v>
      </c>
      <c r="T78" s="24">
        <v>1.4425157253912101E-5</v>
      </c>
      <c r="U78" s="24">
        <v>1.5223522841767498E-5</v>
      </c>
      <c r="V78" s="24">
        <v>1.44856426495931E-5</v>
      </c>
      <c r="W78" s="24">
        <v>1.46189955519883E-5</v>
      </c>
      <c r="X78" s="24">
        <v>1.4513400758410699E-5</v>
      </c>
      <c r="Y78" s="24">
        <v>1.45870648067126E-5</v>
      </c>
      <c r="Z78" s="24">
        <v>1.45966795796813E-5</v>
      </c>
      <c r="AA78" s="24">
        <v>1.4552467927138499E-5</v>
      </c>
      <c r="AB78" s="24">
        <v>1.4613963665248101E-5</v>
      </c>
      <c r="AC78" s="24">
        <v>1.4678800008302499E-5</v>
      </c>
      <c r="AD78" s="24">
        <v>1.4939303077853699E-5</v>
      </c>
      <c r="AE78" s="24">
        <v>1.46463539142956E-5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1.222919488184084E-4</v>
      </c>
      <c r="D80" s="24">
        <v>1.1779525341089181E-4</v>
      </c>
      <c r="E80" s="24">
        <v>1.1270075792868051E-4</v>
      </c>
      <c r="F80" s="24">
        <v>1.0723818150777071E-4</v>
      </c>
      <c r="G80" s="24">
        <v>1.023265090315617E-4</v>
      </c>
      <c r="H80" s="24">
        <v>9.763979865536571E-5</v>
      </c>
      <c r="I80" s="24">
        <v>9.3417001057582397E-5</v>
      </c>
      <c r="J80" s="24">
        <v>9.084278935606579E-5</v>
      </c>
      <c r="K80" s="24">
        <v>9.0777074384010699E-5</v>
      </c>
      <c r="L80" s="24">
        <v>9.0895354452451009E-5</v>
      </c>
      <c r="M80" s="24">
        <v>9.0998140919391402E-5</v>
      </c>
      <c r="N80" s="24">
        <v>1.022523414111214E-4</v>
      </c>
      <c r="O80" s="24">
        <v>9.7569028025202697E-5</v>
      </c>
      <c r="P80" s="24">
        <v>9.3100217544234999E-5</v>
      </c>
      <c r="Q80" s="24">
        <v>9.1211812132799803E-5</v>
      </c>
      <c r="R80" s="24">
        <v>9.0664943133551398E-5</v>
      </c>
      <c r="S80" s="24">
        <v>9.0910513383014697E-5</v>
      </c>
      <c r="T80" s="24">
        <v>9.1315055721369687E-5</v>
      </c>
      <c r="U80" s="24">
        <v>1.0946204745922811E-4</v>
      </c>
      <c r="V80" s="24">
        <v>1.0415645049231431E-4</v>
      </c>
      <c r="W80" s="24">
        <v>9.9385926002716805E-5</v>
      </c>
      <c r="X80" s="24">
        <v>9.4833898819798705E-5</v>
      </c>
      <c r="Y80" s="24">
        <v>9.2761279747574499E-5</v>
      </c>
      <c r="Z80" s="24">
        <v>9.3855853792447496E-5</v>
      </c>
      <c r="AA80" s="24">
        <v>9.2214623789511603E-5</v>
      </c>
      <c r="AB80" s="24">
        <v>9.2470925752008703E-5</v>
      </c>
      <c r="AC80" s="24">
        <v>9.3042271135774905E-5</v>
      </c>
      <c r="AD80" s="24">
        <v>1.0121516584950011E-4</v>
      </c>
      <c r="AE80" s="24">
        <v>9.6579356688171808E-5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2.747696243796875E-3</v>
      </c>
      <c r="D82" s="24">
        <v>2.6289594985298508E-3</v>
      </c>
      <c r="E82" s="24">
        <v>3090.8573022090513</v>
      </c>
      <c r="F82" s="24">
        <v>5882.0931793465443</v>
      </c>
      <c r="G82" s="24">
        <v>8421.9882644846875</v>
      </c>
      <c r="H82" s="24">
        <v>10762.320206490123</v>
      </c>
      <c r="I82" s="24">
        <v>12905.040659339793</v>
      </c>
      <c r="J82" s="24">
        <v>14761.292042060015</v>
      </c>
      <c r="K82" s="24">
        <v>16453.289330509218</v>
      </c>
      <c r="L82" s="24">
        <v>17922.243424426499</v>
      </c>
      <c r="M82" s="24">
        <v>19272.967840838468</v>
      </c>
      <c r="N82" s="24">
        <v>20372.510419138478</v>
      </c>
      <c r="O82" s="24">
        <v>21379.97346669863</v>
      </c>
      <c r="P82" s="24">
        <v>22252.409583242603</v>
      </c>
      <c r="Q82" s="24">
        <v>23061.610205980029</v>
      </c>
      <c r="R82" s="24">
        <v>23629.543497393195</v>
      </c>
      <c r="S82" s="24">
        <v>24155.786403667502</v>
      </c>
      <c r="T82" s="24">
        <v>24585.983621908257</v>
      </c>
      <c r="U82" s="24">
        <v>25044.360116027197</v>
      </c>
      <c r="V82" s="24">
        <v>25278.397179779473</v>
      </c>
      <c r="W82" s="24">
        <v>24120.607986369814</v>
      </c>
      <c r="X82" s="24">
        <v>23015.847306075237</v>
      </c>
      <c r="Y82" s="24">
        <v>22020.441067497359</v>
      </c>
      <c r="Z82" s="24">
        <v>20953.116016946511</v>
      </c>
      <c r="AA82" s="24">
        <v>19993.431305920429</v>
      </c>
      <c r="AB82" s="24">
        <v>19077.701620191405</v>
      </c>
      <c r="AC82" s="24">
        <v>18252.615193525151</v>
      </c>
      <c r="AD82" s="24">
        <v>17367.915682993116</v>
      </c>
      <c r="AE82" s="24">
        <v>16572.438622212361</v>
      </c>
    </row>
    <row r="83" spans="1:31" x14ac:dyDescent="0.35">
      <c r="A83" s="28" t="s">
        <v>134</v>
      </c>
      <c r="B83" s="28" t="s">
        <v>68</v>
      </c>
      <c r="C83" s="24">
        <v>3.4347546646977801E-5</v>
      </c>
      <c r="D83" s="24">
        <v>5.4012504604641597E-5</v>
      </c>
      <c r="E83" s="24">
        <v>6.7472406066416705E-5</v>
      </c>
      <c r="F83" s="24">
        <v>1.0632825294342801E-4</v>
      </c>
      <c r="G83" s="24">
        <v>1.3263757098966501E-4</v>
      </c>
      <c r="H83" s="24">
        <v>1.50192201683506E-4</v>
      </c>
      <c r="I83" s="24">
        <v>1.7319735814744599E-4</v>
      </c>
      <c r="J83" s="24">
        <v>1.8866494796398599E-4</v>
      </c>
      <c r="K83" s="24">
        <v>2.2728313370904901E-4</v>
      </c>
      <c r="L83" s="24">
        <v>2.5986196901941003E-4</v>
      </c>
      <c r="M83" s="24">
        <v>2.4862326806301401E-4</v>
      </c>
      <c r="N83" s="24">
        <v>2.3843851931937399E-4</v>
      </c>
      <c r="O83" s="24">
        <v>2.2852997322206101E-4</v>
      </c>
      <c r="P83" s="24">
        <v>2.18062951460952E-4</v>
      </c>
      <c r="Q83" s="24">
        <v>2.0863200506126699E-4</v>
      </c>
      <c r="R83" s="24">
        <v>1.9851966604562298E-4</v>
      </c>
      <c r="S83" s="24">
        <v>2.0675197957995201E-4</v>
      </c>
      <c r="T83" s="24">
        <v>2.3869094443289398E-4</v>
      </c>
      <c r="U83" s="24">
        <v>3.78766396130788E-4</v>
      </c>
      <c r="V83" s="24">
        <v>7.6423418402538806E-4</v>
      </c>
      <c r="W83" s="24">
        <v>7.2923109133695492E-4</v>
      </c>
      <c r="X83" s="24">
        <v>6.9583119374678603E-4</v>
      </c>
      <c r="Y83" s="24">
        <v>6.6573737612444595E-4</v>
      </c>
      <c r="Z83" s="24">
        <v>6.3346925867631702E-4</v>
      </c>
      <c r="AA83" s="24">
        <v>6.0445539925965599E-4</v>
      </c>
      <c r="AB83" s="24">
        <v>5.76770418911267E-4</v>
      </c>
      <c r="AC83" s="24">
        <v>5.5182582896954008E-4</v>
      </c>
      <c r="AD83" s="24">
        <v>5.2507897458116404E-4</v>
      </c>
      <c r="AE83" s="24">
        <v>5.0102955569858595E-4</v>
      </c>
    </row>
    <row r="84" spans="1:31" x14ac:dyDescent="0.35">
      <c r="A84" s="28" t="s">
        <v>134</v>
      </c>
      <c r="B84" s="28" t="s">
        <v>36</v>
      </c>
      <c r="C84" s="24">
        <v>1.2516113193006102E-4</v>
      </c>
      <c r="D84" s="24">
        <v>1.6907109292946902E-4</v>
      </c>
      <c r="E84" s="24">
        <v>1.61758982346394E-4</v>
      </c>
      <c r="F84" s="24">
        <v>1.8931039745944601E-4</v>
      </c>
      <c r="G84" s="24">
        <v>2.6048573713493802E-4</v>
      </c>
      <c r="H84" s="24">
        <v>2.5179927810161301E-4</v>
      </c>
      <c r="I84" s="24">
        <v>2.90496142610971E-4</v>
      </c>
      <c r="J84" s="24">
        <v>3.2931518870532502E-4</v>
      </c>
      <c r="K84" s="24">
        <v>3.67735228492421E-4</v>
      </c>
      <c r="L84" s="24">
        <v>3.6805690475453303E-4</v>
      </c>
      <c r="M84" s="24">
        <v>3.9959222988891302E-4</v>
      </c>
      <c r="N84" s="24">
        <v>4.4233533857523298E-4</v>
      </c>
      <c r="O84" s="24">
        <v>4.2443639166122498E-4</v>
      </c>
      <c r="P84" s="24">
        <v>4.0728943283272899E-4</v>
      </c>
      <c r="Q84" s="24">
        <v>4.2510625034642303E-4</v>
      </c>
      <c r="R84" s="24">
        <v>4.13859710773878E-4</v>
      </c>
      <c r="S84" s="24">
        <v>4.4604453717464498E-4</v>
      </c>
      <c r="T84" s="24">
        <v>4.4620469030554299E-4</v>
      </c>
      <c r="U84" s="24">
        <v>5.6798475053789594E-4</v>
      </c>
      <c r="V84" s="24">
        <v>5.4170470604233501E-4</v>
      </c>
      <c r="W84" s="24">
        <v>5.5351144632473099E-4</v>
      </c>
      <c r="X84" s="24">
        <v>5.4707348760506106E-4</v>
      </c>
      <c r="Y84" s="24">
        <v>5.5954495627805298E-4</v>
      </c>
      <c r="Z84" s="24">
        <v>5.8380325629953502E-4</v>
      </c>
      <c r="AA84" s="24">
        <v>6.0406290493435601E-4</v>
      </c>
      <c r="AB84" s="24">
        <v>6.0506307107684697E-4</v>
      </c>
      <c r="AC84" s="24">
        <v>6.2716574102684899E-4</v>
      </c>
      <c r="AD84" s="24">
        <v>7.1584196523165203E-4</v>
      </c>
      <c r="AE84" s="24">
        <v>6.8803820174941598E-4</v>
      </c>
    </row>
    <row r="85" spans="1:31" x14ac:dyDescent="0.35">
      <c r="A85" s="28" t="s">
        <v>134</v>
      </c>
      <c r="B85" s="28" t="s">
        <v>73</v>
      </c>
      <c r="C85" s="24">
        <v>0</v>
      </c>
      <c r="D85" s="24">
        <v>0</v>
      </c>
      <c r="E85" s="24">
        <v>4.4448620248645898E-4</v>
      </c>
      <c r="F85" s="24">
        <v>4.4443582926416805E-4</v>
      </c>
      <c r="G85" s="24">
        <v>4.5955022172993398E-4</v>
      </c>
      <c r="H85" s="24">
        <v>4.6182076112924198E-4</v>
      </c>
      <c r="I85" s="24">
        <v>4.6639347615804599E-4</v>
      </c>
      <c r="J85" s="24">
        <v>4.6922138340175303E-4</v>
      </c>
      <c r="K85" s="24">
        <v>4.74730641219556E-4</v>
      </c>
      <c r="L85" s="24">
        <v>4.7918208872241497E-4</v>
      </c>
      <c r="M85" s="24">
        <v>4.90627836588561E-4</v>
      </c>
      <c r="N85" s="24">
        <v>5.3948824656853997E-4</v>
      </c>
      <c r="O85" s="24">
        <v>5.1765733054436904E-4</v>
      </c>
      <c r="P85" s="24">
        <v>5.0148378968166191E-4</v>
      </c>
      <c r="Q85" s="24">
        <v>5.0373302195184694E-4</v>
      </c>
      <c r="R85" s="24">
        <v>5.0873420595396997E-4</v>
      </c>
      <c r="S85" s="24">
        <v>5.1471501911708997E-4</v>
      </c>
      <c r="T85" s="24">
        <v>5.126482176578711E-4</v>
      </c>
      <c r="U85" s="24">
        <v>5.9793435243111798E-4</v>
      </c>
      <c r="V85" s="24">
        <v>5.7070751013073501E-4</v>
      </c>
      <c r="W85" s="24">
        <v>5.50143253744434E-4</v>
      </c>
      <c r="X85" s="24">
        <v>5.3153061053732296E-4</v>
      </c>
      <c r="Y85" s="24">
        <v>5.37827202356746E-4</v>
      </c>
      <c r="Z85" s="24">
        <v>5.4171622803230498E-4</v>
      </c>
      <c r="AA85" s="24">
        <v>5.3385382985481403E-4</v>
      </c>
      <c r="AB85" s="24">
        <v>5.3190219196651701E-4</v>
      </c>
      <c r="AC85" s="24">
        <v>5.3491856586535306E-4</v>
      </c>
      <c r="AD85" s="24">
        <v>5.7498515189484704E-4</v>
      </c>
      <c r="AE85" s="24">
        <v>5.5099613460002491E-4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2.929972951272852E-3</v>
      </c>
      <c r="D87" s="32">
        <v>2.8252302450953687E-3</v>
      </c>
      <c r="E87" s="32">
        <v>3090.8575057872108</v>
      </c>
      <c r="F87" s="32">
        <v>5882.0934151835399</v>
      </c>
      <c r="G87" s="32">
        <v>8421.988520699304</v>
      </c>
      <c r="H87" s="32">
        <v>10762.320474599352</v>
      </c>
      <c r="I87" s="32">
        <v>12905.040945354416</v>
      </c>
      <c r="J87" s="32">
        <v>14761.29234002769</v>
      </c>
      <c r="K87" s="32">
        <v>16453.289666183871</v>
      </c>
      <c r="L87" s="32">
        <v>17922.243791991499</v>
      </c>
      <c r="M87" s="32">
        <v>19272.968196540645</v>
      </c>
      <c r="N87" s="32">
        <v>20372.510775760773</v>
      </c>
      <c r="O87" s="32">
        <v>21379.97380799938</v>
      </c>
      <c r="P87" s="32">
        <v>22252.409908911261</v>
      </c>
      <c r="Q87" s="32">
        <v>23061.610520291448</v>
      </c>
      <c r="R87" s="32">
        <v>23629.54380095116</v>
      </c>
      <c r="S87" s="32">
        <v>24155.786715762188</v>
      </c>
      <c r="T87" s="32">
        <v>24585.983966339412</v>
      </c>
      <c r="U87" s="32">
        <v>25044.360619479165</v>
      </c>
      <c r="V87" s="32">
        <v>25278.39806265575</v>
      </c>
      <c r="W87" s="32">
        <v>24120.608829605826</v>
      </c>
      <c r="X87" s="32">
        <v>23015.84811125373</v>
      </c>
      <c r="Y87" s="32">
        <v>22020.44184058308</v>
      </c>
      <c r="Z87" s="32">
        <v>20953.116758868302</v>
      </c>
      <c r="AA87" s="32">
        <v>19993.432017142921</v>
      </c>
      <c r="AB87" s="32">
        <v>19077.702304046714</v>
      </c>
      <c r="AC87" s="32">
        <v>18252.615853072053</v>
      </c>
      <c r="AD87" s="32">
        <v>17367.91632422656</v>
      </c>
      <c r="AE87" s="32">
        <v>16572.439234467631</v>
      </c>
    </row>
  </sheetData>
  <sheetProtection algorithmName="SHA-512" hashValue="1T+hcoqHkMXDjOkxXSguWFfpkLkRmcwpC+4NF5XjKXr0SILCI3AZlV4wz0Xk2WzMHAaitj7+z4UYsgA0oWXdHA==" saltValue="Kr3ikiKTB3AzvXiPSsoct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E381-6F15-4B5C-971F-32C57E37B579}">
  <sheetPr codeName="Sheet11">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1670963.0799</v>
      </c>
      <c r="D6" s="24">
        <v>1415173.4853000001</v>
      </c>
      <c r="E6" s="24">
        <v>1381048.2009000001</v>
      </c>
      <c r="F6" s="24">
        <v>1316118.5232079888</v>
      </c>
      <c r="G6" s="24">
        <v>1188174.5916594546</v>
      </c>
      <c r="H6" s="24">
        <v>1027150.7463283555</v>
      </c>
      <c r="I6" s="24">
        <v>940836.26231412333</v>
      </c>
      <c r="J6" s="24">
        <v>972150.90393039375</v>
      </c>
      <c r="K6" s="24">
        <v>725806.34832942649</v>
      </c>
      <c r="L6" s="24">
        <v>665171.58820154355</v>
      </c>
      <c r="M6" s="24">
        <v>619838.59552717046</v>
      </c>
      <c r="N6" s="24">
        <v>507133.11556699523</v>
      </c>
      <c r="O6" s="24">
        <v>528990.04872574029</v>
      </c>
      <c r="P6" s="24">
        <v>472455.24375936913</v>
      </c>
      <c r="Q6" s="24">
        <v>361243.85239999997</v>
      </c>
      <c r="R6" s="24">
        <v>332953.973</v>
      </c>
      <c r="S6" s="24">
        <v>266443.32079999999</v>
      </c>
      <c r="T6" s="24">
        <v>251486.72380000001</v>
      </c>
      <c r="U6" s="24">
        <v>225352.96894999998</v>
      </c>
      <c r="V6" s="24">
        <v>204660.75099</v>
      </c>
      <c r="W6" s="24">
        <v>182443.33499999999</v>
      </c>
      <c r="X6" s="24">
        <v>119737.29088</v>
      </c>
      <c r="Y6" s="24">
        <v>93308.799150000006</v>
      </c>
      <c r="Z6" s="24">
        <v>71192.203740000012</v>
      </c>
      <c r="AA6" s="24">
        <v>53341.565999999999</v>
      </c>
      <c r="AB6" s="24">
        <v>38090.34575</v>
      </c>
      <c r="AC6" s="24">
        <v>34748.05876</v>
      </c>
      <c r="AD6" s="24">
        <v>32294.856689999997</v>
      </c>
      <c r="AE6" s="24">
        <v>28320.238149999997</v>
      </c>
    </row>
    <row r="7" spans="1:31" x14ac:dyDescent="0.35">
      <c r="A7" s="28" t="s">
        <v>40</v>
      </c>
      <c r="B7" s="28" t="s">
        <v>71</v>
      </c>
      <c r="C7" s="24">
        <v>228791.79243999999</v>
      </c>
      <c r="D7" s="24">
        <v>208239.98209999999</v>
      </c>
      <c r="E7" s="24">
        <v>201208.24496000001</v>
      </c>
      <c r="F7" s="24">
        <v>135915.28789576891</v>
      </c>
      <c r="G7" s="24">
        <v>131692.03246425971</v>
      </c>
      <c r="H7" s="24">
        <v>125127.2480660639</v>
      </c>
      <c r="I7" s="24">
        <v>115095.20021643312</v>
      </c>
      <c r="J7" s="24">
        <v>109910.05392502107</v>
      </c>
      <c r="K7" s="24">
        <v>102774.98634155965</v>
      </c>
      <c r="L7" s="24">
        <v>103652.3487464347</v>
      </c>
      <c r="M7" s="24">
        <v>97060.822326729103</v>
      </c>
      <c r="N7" s="24">
        <v>91371.968439999997</v>
      </c>
      <c r="O7" s="24">
        <v>89959.846150000012</v>
      </c>
      <c r="P7" s="24">
        <v>82599.896740000011</v>
      </c>
      <c r="Q7" s="24">
        <v>82232.863700000002</v>
      </c>
      <c r="R7" s="24">
        <v>74040.051999999996</v>
      </c>
      <c r="S7" s="24">
        <v>65615.325150000004</v>
      </c>
      <c r="T7" s="24">
        <v>63293.341529999998</v>
      </c>
      <c r="U7" s="24">
        <v>51554.293299999998</v>
      </c>
      <c r="V7" s="24">
        <v>51139.320740000003</v>
      </c>
      <c r="W7" s="24">
        <v>54249.52147</v>
      </c>
      <c r="X7" s="24">
        <v>52103.909719999996</v>
      </c>
      <c r="Y7" s="24">
        <v>47938.087240000001</v>
      </c>
      <c r="Z7" s="24">
        <v>43515.225829999996</v>
      </c>
      <c r="AA7" s="24">
        <v>41420.844600000004</v>
      </c>
      <c r="AB7" s="24">
        <v>42199.299249999996</v>
      </c>
      <c r="AC7" s="24">
        <v>26198.969699999998</v>
      </c>
      <c r="AD7" s="24">
        <v>0</v>
      </c>
      <c r="AE7" s="24">
        <v>0</v>
      </c>
    </row>
    <row r="8" spans="1:31" x14ac:dyDescent="0.35">
      <c r="A8" s="28" t="s">
        <v>40</v>
      </c>
      <c r="B8" s="28" t="s">
        <v>20</v>
      </c>
      <c r="C8" s="24">
        <v>185262.66856970792</v>
      </c>
      <c r="D8" s="24">
        <v>177104.16197514365</v>
      </c>
      <c r="E8" s="24">
        <v>139240.21335916</v>
      </c>
      <c r="F8" s="24">
        <v>141588.14161036711</v>
      </c>
      <c r="G8" s="24">
        <v>132317.04005619054</v>
      </c>
      <c r="H8" s="24">
        <v>126901.40946275304</v>
      </c>
      <c r="I8" s="24">
        <v>121388.946497861</v>
      </c>
      <c r="J8" s="24">
        <v>133502.48655886023</v>
      </c>
      <c r="K8" s="24">
        <v>106369.1955318504</v>
      </c>
      <c r="L8" s="24">
        <v>108701.31352032712</v>
      </c>
      <c r="M8" s="24">
        <v>118930.14767034314</v>
      </c>
      <c r="N8" s="24">
        <v>229807.72222320849</v>
      </c>
      <c r="O8" s="24">
        <v>239056.82876479527</v>
      </c>
      <c r="P8" s="24">
        <v>227003.54439566677</v>
      </c>
      <c r="Q8" s="24">
        <v>163410.6231067573</v>
      </c>
      <c r="R8" s="24">
        <v>151640.3711839137</v>
      </c>
      <c r="S8" s="24">
        <v>178192.65560384825</v>
      </c>
      <c r="T8" s="24">
        <v>171498.80888004377</v>
      </c>
      <c r="U8" s="24">
        <v>136808.95389830603</v>
      </c>
      <c r="V8" s="24">
        <v>130771.79807016646</v>
      </c>
      <c r="W8" s="24">
        <v>128809.23072872416</v>
      </c>
      <c r="X8" s="24">
        <v>140237.8807503095</v>
      </c>
      <c r="Y8" s="24">
        <v>85786.016083176888</v>
      </c>
      <c r="Z8" s="24">
        <v>80382.859746384696</v>
      </c>
      <c r="AA8" s="24">
        <v>42949.396507171703</v>
      </c>
      <c r="AB8" s="24">
        <v>30874.171529473904</v>
      </c>
      <c r="AC8" s="24">
        <v>29712.637212092257</v>
      </c>
      <c r="AD8" s="24">
        <v>28419.211943128299</v>
      </c>
      <c r="AE8" s="24">
        <v>27231.588517747899</v>
      </c>
    </row>
    <row r="9" spans="1:31" x14ac:dyDescent="0.35">
      <c r="A9" s="28" t="s">
        <v>40</v>
      </c>
      <c r="B9" s="28" t="s">
        <v>32</v>
      </c>
      <c r="C9" s="24">
        <v>85783.857239999998</v>
      </c>
      <c r="D9" s="24">
        <v>82508.779120000007</v>
      </c>
      <c r="E9" s="24">
        <v>78087.613559999998</v>
      </c>
      <c r="F9" s="24">
        <v>14315.397530000002</v>
      </c>
      <c r="G9" s="24">
        <v>12506.168600000001</v>
      </c>
      <c r="H9" s="24">
        <v>12753.971939999999</v>
      </c>
      <c r="I9" s="24">
        <v>11520.6574</v>
      </c>
      <c r="J9" s="24">
        <v>12535.050930000001</v>
      </c>
      <c r="K9" s="24">
        <v>9775.7104099999997</v>
      </c>
      <c r="L9" s="24">
        <v>9927.7220400000006</v>
      </c>
      <c r="M9" s="24">
        <v>9253.2550900000006</v>
      </c>
      <c r="N9" s="24">
        <v>20777.07705</v>
      </c>
      <c r="O9" s="24">
        <v>17243.911100000001</v>
      </c>
      <c r="P9" s="24">
        <v>35469.0798</v>
      </c>
      <c r="Q9" s="24">
        <v>7317.1019999999999</v>
      </c>
      <c r="R9" s="24">
        <v>7380.2727000000004</v>
      </c>
      <c r="S9" s="24">
        <v>14452.336500000001</v>
      </c>
      <c r="T9" s="24">
        <v>17279.335999999999</v>
      </c>
      <c r="U9" s="24">
        <v>5127.1869999999999</v>
      </c>
      <c r="V9" s="24">
        <v>5012.8190000000004</v>
      </c>
      <c r="W9" s="24">
        <v>4966.8315000000002</v>
      </c>
      <c r="X9" s="24">
        <v>5842.8644999999997</v>
      </c>
      <c r="Y9" s="24">
        <v>4793.2889999999998</v>
      </c>
      <c r="Z9" s="24">
        <v>4572.5635000000002</v>
      </c>
      <c r="AA9" s="24">
        <v>5362.5159999999996</v>
      </c>
      <c r="AB9" s="24">
        <v>0</v>
      </c>
      <c r="AC9" s="24">
        <v>0</v>
      </c>
      <c r="AD9" s="24">
        <v>0</v>
      </c>
      <c r="AE9" s="24">
        <v>0</v>
      </c>
    </row>
    <row r="10" spans="1:31" x14ac:dyDescent="0.35">
      <c r="A10" s="28" t="s">
        <v>40</v>
      </c>
      <c r="B10" s="28" t="s">
        <v>66</v>
      </c>
      <c r="C10" s="24">
        <v>4635.3697428593805</v>
      </c>
      <c r="D10" s="24">
        <v>1927.5100076172305</v>
      </c>
      <c r="E10" s="24">
        <v>10044.468838036049</v>
      </c>
      <c r="F10" s="24">
        <v>9533.9649588805787</v>
      </c>
      <c r="G10" s="24">
        <v>3087.4575831550201</v>
      </c>
      <c r="H10" s="24">
        <v>6681.8418607539297</v>
      </c>
      <c r="I10" s="24">
        <v>4707.3197182712884</v>
      </c>
      <c r="J10" s="24">
        <v>10953.716365598319</v>
      </c>
      <c r="K10" s="24">
        <v>1147.8174161486802</v>
      </c>
      <c r="L10" s="24">
        <v>2098.92824191924</v>
      </c>
      <c r="M10" s="24">
        <v>2375.1437209577998</v>
      </c>
      <c r="N10" s="24">
        <v>34024.138529767311</v>
      </c>
      <c r="O10" s="24">
        <v>22966.57344172028</v>
      </c>
      <c r="P10" s="24">
        <v>27032.106518637811</v>
      </c>
      <c r="Q10" s="24">
        <v>23213.257526379326</v>
      </c>
      <c r="R10" s="24">
        <v>24906.3387644865</v>
      </c>
      <c r="S10" s="24">
        <v>89195.433124902105</v>
      </c>
      <c r="T10" s="24">
        <v>92687.063245323399</v>
      </c>
      <c r="U10" s="24">
        <v>168676.31201764662</v>
      </c>
      <c r="V10" s="24">
        <v>180859.58793405627</v>
      </c>
      <c r="W10" s="24">
        <v>129086.8561575005</v>
      </c>
      <c r="X10" s="24">
        <v>169814.39117205038</v>
      </c>
      <c r="Y10" s="24">
        <v>248927.84796021756</v>
      </c>
      <c r="Z10" s="24">
        <v>151260.281423587</v>
      </c>
      <c r="AA10" s="24">
        <v>161208.74761381259</v>
      </c>
      <c r="AB10" s="24">
        <v>259415.77726863505</v>
      </c>
      <c r="AC10" s="24">
        <v>296775.93463463214</v>
      </c>
      <c r="AD10" s="24">
        <v>460688.15714068851</v>
      </c>
      <c r="AE10" s="24">
        <v>409796.71896040905</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2175436.767892567</v>
      </c>
      <c r="D17" s="32">
        <v>1884953.9185027611</v>
      </c>
      <c r="E17" s="32">
        <v>1809628.7416171962</v>
      </c>
      <c r="F17" s="32">
        <v>1617471.3152030052</v>
      </c>
      <c r="G17" s="32">
        <v>1467777.2903630598</v>
      </c>
      <c r="H17" s="32">
        <v>1298615.2176579265</v>
      </c>
      <c r="I17" s="32">
        <v>1193548.3861466886</v>
      </c>
      <c r="J17" s="32">
        <v>1239052.2117098733</v>
      </c>
      <c r="K17" s="32">
        <v>945874.05802898528</v>
      </c>
      <c r="L17" s="32">
        <v>889551.90075022459</v>
      </c>
      <c r="M17" s="32">
        <v>847457.96433520049</v>
      </c>
      <c r="N17" s="32">
        <v>883114.02180997096</v>
      </c>
      <c r="O17" s="32">
        <v>898217.20818225585</v>
      </c>
      <c r="P17" s="32">
        <v>844559.87121367373</v>
      </c>
      <c r="Q17" s="32">
        <v>637417.69873313652</v>
      </c>
      <c r="R17" s="32">
        <v>590921.00764840015</v>
      </c>
      <c r="S17" s="32">
        <v>613899.07117875025</v>
      </c>
      <c r="T17" s="32">
        <v>596245.27345536719</v>
      </c>
      <c r="U17" s="32">
        <v>587519.71516595269</v>
      </c>
      <c r="V17" s="32">
        <v>572444.27673422277</v>
      </c>
      <c r="W17" s="32">
        <v>499555.77485622466</v>
      </c>
      <c r="X17" s="32">
        <v>487736.33702235989</v>
      </c>
      <c r="Y17" s="32">
        <v>480754.03943339444</v>
      </c>
      <c r="Z17" s="32">
        <v>350923.1342399717</v>
      </c>
      <c r="AA17" s="32">
        <v>304283.07072098431</v>
      </c>
      <c r="AB17" s="32">
        <v>370579.59379810898</v>
      </c>
      <c r="AC17" s="32">
        <v>387435.60030672443</v>
      </c>
      <c r="AD17" s="32">
        <v>521402.22577381681</v>
      </c>
      <c r="AE17" s="32">
        <v>465348.54562815698</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905956.82550000004</v>
      </c>
      <c r="D20" s="24">
        <v>735915.24320000003</v>
      </c>
      <c r="E20" s="24">
        <v>697736.027</v>
      </c>
      <c r="F20" s="24">
        <v>727010.18330355</v>
      </c>
      <c r="G20" s="24">
        <v>622310.84861591947</v>
      </c>
      <c r="H20" s="24">
        <v>507459.06911712495</v>
      </c>
      <c r="I20" s="24">
        <v>478580.37775027979</v>
      </c>
      <c r="J20" s="24">
        <v>527055.86517823185</v>
      </c>
      <c r="K20" s="24">
        <v>323123.90396668878</v>
      </c>
      <c r="L20" s="24">
        <v>297083.01870729128</v>
      </c>
      <c r="M20" s="24">
        <v>271018.33446629357</v>
      </c>
      <c r="N20" s="24">
        <v>160146.29666908839</v>
      </c>
      <c r="O20" s="24">
        <v>186333.02319488459</v>
      </c>
      <c r="P20" s="24">
        <v>162224.17822125382</v>
      </c>
      <c r="Q20" s="24">
        <v>66797.84</v>
      </c>
      <c r="R20" s="24">
        <v>78560.700700000001</v>
      </c>
      <c r="S20" s="24">
        <v>82804.825400000002</v>
      </c>
      <c r="T20" s="24">
        <v>75075.344299999997</v>
      </c>
      <c r="U20" s="24">
        <v>66551.201000000001</v>
      </c>
      <c r="V20" s="24">
        <v>53585.073299999996</v>
      </c>
      <c r="W20" s="24">
        <v>44204.936999999998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2326.3398476490001</v>
      </c>
      <c r="D22" s="24">
        <v>2210.1781159665798</v>
      </c>
      <c r="E22" s="24">
        <v>6471.8220700568991</v>
      </c>
      <c r="F22" s="24">
        <v>4638.2932766590011</v>
      </c>
      <c r="G22" s="24">
        <v>3781.3530379754197</v>
      </c>
      <c r="H22" s="24">
        <v>3633.28675737085</v>
      </c>
      <c r="I22" s="24">
        <v>3527.9218521963999</v>
      </c>
      <c r="J22" s="24">
        <v>3926.4453325683999</v>
      </c>
      <c r="K22" s="24">
        <v>3228.1845310395197</v>
      </c>
      <c r="L22" s="24">
        <v>3107.62517813473</v>
      </c>
      <c r="M22" s="24">
        <v>2974.68021956544</v>
      </c>
      <c r="N22" s="24">
        <v>47548.065117855396</v>
      </c>
      <c r="O22" s="24">
        <v>43677.864853593397</v>
      </c>
      <c r="P22" s="24">
        <v>49042.366734626405</v>
      </c>
      <c r="Q22" s="24">
        <v>26380.8277693852</v>
      </c>
      <c r="R22" s="24">
        <v>25989.371479572201</v>
      </c>
      <c r="S22" s="24">
        <v>52887.308362077696</v>
      </c>
      <c r="T22" s="24">
        <v>54208.696922362164</v>
      </c>
      <c r="U22" s="24">
        <v>44483.631830067003</v>
      </c>
      <c r="V22" s="24">
        <v>40023.130572325601</v>
      </c>
      <c r="W22" s="24">
        <v>38506.933447781397</v>
      </c>
      <c r="X22" s="24">
        <v>44325.514077262</v>
      </c>
      <c r="Y22" s="24">
        <v>1556.0595676623</v>
      </c>
      <c r="Z22" s="24">
        <v>3.9680376E-3</v>
      </c>
      <c r="AA22" s="24">
        <v>3.9199780000000002E-3</v>
      </c>
      <c r="AB22" s="24">
        <v>3.8937616000000001E-3</v>
      </c>
      <c r="AC22" s="24">
        <v>3.7484832E-3</v>
      </c>
      <c r="AD22" s="24">
        <v>5.2691702999999998E-3</v>
      </c>
      <c r="AE22" s="24">
        <v>4.8355035999999903E-3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2.1501994500000001E-3</v>
      </c>
      <c r="D24" s="24">
        <v>2.11583628E-3</v>
      </c>
      <c r="E24" s="24">
        <v>1406.3568714277399</v>
      </c>
      <c r="F24" s="24">
        <v>4977.1222702185396</v>
      </c>
      <c r="G24" s="24">
        <v>932.98909591366009</v>
      </c>
      <c r="H24" s="24">
        <v>1660.2600682268001</v>
      </c>
      <c r="I24" s="24">
        <v>679.66523793602005</v>
      </c>
      <c r="J24" s="24">
        <v>671.15152416750982</v>
      </c>
      <c r="K24" s="24">
        <v>2.27918391E-3</v>
      </c>
      <c r="L24" s="24">
        <v>2.26022299E-3</v>
      </c>
      <c r="M24" s="24">
        <v>2.312704809999999E-3</v>
      </c>
      <c r="N24" s="24">
        <v>3524.7633245793604</v>
      </c>
      <c r="O24" s="24">
        <v>2330.7547203143604</v>
      </c>
      <c r="P24" s="24">
        <v>2513.2823735696202</v>
      </c>
      <c r="Q24" s="24">
        <v>6348.4631819262395</v>
      </c>
      <c r="R24" s="24">
        <v>3842.1918760386402</v>
      </c>
      <c r="S24" s="24">
        <v>18192.9483671833</v>
      </c>
      <c r="T24" s="24">
        <v>29042.540856083004</v>
      </c>
      <c r="U24" s="24">
        <v>58567.855480254999</v>
      </c>
      <c r="V24" s="24">
        <v>86224.354847392795</v>
      </c>
      <c r="W24" s="24">
        <v>44610.692665562397</v>
      </c>
      <c r="X24" s="24">
        <v>64204.999384498602</v>
      </c>
      <c r="Y24" s="24">
        <v>119665.77048640349</v>
      </c>
      <c r="Z24" s="24">
        <v>62291.886470108999</v>
      </c>
      <c r="AA24" s="24">
        <v>61408.680310694705</v>
      </c>
      <c r="AB24" s="24">
        <v>85527.725081813609</v>
      </c>
      <c r="AC24" s="24">
        <v>134979.76791984422</v>
      </c>
      <c r="AD24" s="24">
        <v>194903.74002845402</v>
      </c>
      <c r="AE24" s="24">
        <v>179161.8032955146</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908283.16749784851</v>
      </c>
      <c r="D31" s="32">
        <v>738125.42343180289</v>
      </c>
      <c r="E31" s="32">
        <v>705614.20594148466</v>
      </c>
      <c r="F31" s="32">
        <v>736625.59885042754</v>
      </c>
      <c r="G31" s="32">
        <v>627025.19074980856</v>
      </c>
      <c r="H31" s="32">
        <v>512752.61594272259</v>
      </c>
      <c r="I31" s="32">
        <v>482787.9648404122</v>
      </c>
      <c r="J31" s="32">
        <v>531653.46203496773</v>
      </c>
      <c r="K31" s="32">
        <v>326352.09077691217</v>
      </c>
      <c r="L31" s="32">
        <v>300190.64614564896</v>
      </c>
      <c r="M31" s="32">
        <v>273993.01699856383</v>
      </c>
      <c r="N31" s="32">
        <v>211219.12511152317</v>
      </c>
      <c r="O31" s="32">
        <v>232341.64276879234</v>
      </c>
      <c r="P31" s="32">
        <v>213779.82732944985</v>
      </c>
      <c r="Q31" s="32">
        <v>99527.130951311439</v>
      </c>
      <c r="R31" s="32">
        <v>108392.26405561085</v>
      </c>
      <c r="S31" s="32">
        <v>153885.08212926099</v>
      </c>
      <c r="T31" s="32">
        <v>158326.58207844518</v>
      </c>
      <c r="U31" s="32">
        <v>169602.688310322</v>
      </c>
      <c r="V31" s="32">
        <v>179832.55871971839</v>
      </c>
      <c r="W31" s="32">
        <v>127322.5631133438</v>
      </c>
      <c r="X31" s="32">
        <v>108530.51346176059</v>
      </c>
      <c r="Y31" s="32">
        <v>121221.83005406579</v>
      </c>
      <c r="Z31" s="32">
        <v>62291.890438146598</v>
      </c>
      <c r="AA31" s="32">
        <v>61408.684230672705</v>
      </c>
      <c r="AB31" s="32">
        <v>85527.728975575214</v>
      </c>
      <c r="AC31" s="32">
        <v>134979.77166832742</v>
      </c>
      <c r="AD31" s="32">
        <v>194903.74529762432</v>
      </c>
      <c r="AE31" s="32">
        <v>179161.80813101822</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765006.25439999998</v>
      </c>
      <c r="D34" s="24">
        <v>679258.24210000003</v>
      </c>
      <c r="E34" s="24">
        <v>683312.17389999994</v>
      </c>
      <c r="F34" s="24">
        <v>589108.33990443882</v>
      </c>
      <c r="G34" s="24">
        <v>565863.74304353516</v>
      </c>
      <c r="H34" s="24">
        <v>519691.67721123062</v>
      </c>
      <c r="I34" s="24">
        <v>462255.8845638436</v>
      </c>
      <c r="J34" s="24">
        <v>445095.03875216196</v>
      </c>
      <c r="K34" s="24">
        <v>402682.44436273776</v>
      </c>
      <c r="L34" s="24">
        <v>368088.56949425227</v>
      </c>
      <c r="M34" s="24">
        <v>348820.26106087695</v>
      </c>
      <c r="N34" s="24">
        <v>346986.81889790687</v>
      </c>
      <c r="O34" s="24">
        <v>342657.02553085564</v>
      </c>
      <c r="P34" s="24">
        <v>310231.06553811533</v>
      </c>
      <c r="Q34" s="24">
        <v>294446.01239999995</v>
      </c>
      <c r="R34" s="24">
        <v>254393.27230000001</v>
      </c>
      <c r="S34" s="24">
        <v>183638.49540000001</v>
      </c>
      <c r="T34" s="24">
        <v>176411.37950000001</v>
      </c>
      <c r="U34" s="24">
        <v>158801.76794999998</v>
      </c>
      <c r="V34" s="24">
        <v>151075.67769000001</v>
      </c>
      <c r="W34" s="24">
        <v>138238.39799999999</v>
      </c>
      <c r="X34" s="24">
        <v>119737.29088</v>
      </c>
      <c r="Y34" s="24">
        <v>93308.799150000006</v>
      </c>
      <c r="Z34" s="24">
        <v>71192.203740000012</v>
      </c>
      <c r="AA34" s="24">
        <v>53341.565999999999</v>
      </c>
      <c r="AB34" s="24">
        <v>38090.34575</v>
      </c>
      <c r="AC34" s="24">
        <v>34748.05876</v>
      </c>
      <c r="AD34" s="24">
        <v>32294.856689999997</v>
      </c>
      <c r="AE34" s="24">
        <v>28320.238149999997</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89918.473138347006</v>
      </c>
      <c r="D36" s="24">
        <v>87516.174413657893</v>
      </c>
      <c r="E36" s="24">
        <v>92157.515480514499</v>
      </c>
      <c r="F36" s="24">
        <v>106038.2923856049</v>
      </c>
      <c r="G36" s="24">
        <v>98969.411208529607</v>
      </c>
      <c r="H36" s="24">
        <v>94913.173092592595</v>
      </c>
      <c r="I36" s="24">
        <v>90744.345060248699</v>
      </c>
      <c r="J36" s="24">
        <v>103368.23941759241</v>
      </c>
      <c r="K36" s="24">
        <v>78251.929322631491</v>
      </c>
      <c r="L36" s="24">
        <v>81771.638772506107</v>
      </c>
      <c r="M36" s="24">
        <v>93140.163859289896</v>
      </c>
      <c r="N36" s="24">
        <v>139454.0358435401</v>
      </c>
      <c r="O36" s="24">
        <v>149078.87880951198</v>
      </c>
      <c r="P36" s="24">
        <v>126654.69670354881</v>
      </c>
      <c r="Q36" s="24">
        <v>110140.48462026801</v>
      </c>
      <c r="R36" s="24">
        <v>93812.803113412301</v>
      </c>
      <c r="S36" s="24">
        <v>125305.3408130662</v>
      </c>
      <c r="T36" s="24">
        <v>117290.1056925178</v>
      </c>
      <c r="U36" s="24">
        <v>92325.315396392602</v>
      </c>
      <c r="V36" s="24">
        <v>90748.6612455742</v>
      </c>
      <c r="W36" s="24">
        <v>90302.290156081202</v>
      </c>
      <c r="X36" s="24">
        <v>95912.359638625392</v>
      </c>
      <c r="Y36" s="24">
        <v>84229.949443450489</v>
      </c>
      <c r="Z36" s="24">
        <v>80382.849246907499</v>
      </c>
      <c r="AA36" s="24">
        <v>42949.386130983003</v>
      </c>
      <c r="AB36" s="24">
        <v>30874.161310225503</v>
      </c>
      <c r="AC36" s="24">
        <v>29712.627130945999</v>
      </c>
      <c r="AD36" s="24">
        <v>28419.194939579698</v>
      </c>
      <c r="AE36" s="24">
        <v>27231.572693251401</v>
      </c>
    </row>
    <row r="37" spans="1:31" x14ac:dyDescent="0.35">
      <c r="A37" s="28" t="s">
        <v>131</v>
      </c>
      <c r="B37" s="28" t="s">
        <v>32</v>
      </c>
      <c r="C37" s="24">
        <v>2294.3467999999998</v>
      </c>
      <c r="D37" s="24">
        <v>2222.6030000000001</v>
      </c>
      <c r="E37" s="24">
        <v>4288.6210000000001</v>
      </c>
      <c r="F37" s="24">
        <v>4362.5174999999999</v>
      </c>
      <c r="G37" s="24">
        <v>4359.0730000000003</v>
      </c>
      <c r="H37" s="24">
        <v>4183.335</v>
      </c>
      <c r="I37" s="24">
        <v>3826.4385000000002</v>
      </c>
      <c r="J37" s="24">
        <v>3554.6252000000004</v>
      </c>
      <c r="K37" s="24">
        <v>3419.5038</v>
      </c>
      <c r="L37" s="24">
        <v>3461.5340000000001</v>
      </c>
      <c r="M37" s="24">
        <v>3456.9395</v>
      </c>
      <c r="N37" s="24">
        <v>3324.1435000000001</v>
      </c>
      <c r="O37" s="24">
        <v>3341.0974999999999</v>
      </c>
      <c r="P37" s="24">
        <v>2893.9679999999998</v>
      </c>
      <c r="Q37" s="24">
        <v>2747.3744999999999</v>
      </c>
      <c r="R37" s="24">
        <v>2797.9152000000004</v>
      </c>
      <c r="S37" s="24">
        <v>5582.7735000000002</v>
      </c>
      <c r="T37" s="24">
        <v>5727.3190000000004</v>
      </c>
      <c r="U37" s="24">
        <v>5127.1869999999999</v>
      </c>
      <c r="V37" s="24">
        <v>5012.8190000000004</v>
      </c>
      <c r="W37" s="24">
        <v>4966.8315000000002</v>
      </c>
      <c r="X37" s="24">
        <v>5842.8644999999997</v>
      </c>
      <c r="Y37" s="24">
        <v>4793.2889999999998</v>
      </c>
      <c r="Z37" s="24">
        <v>4572.5635000000002</v>
      </c>
      <c r="AA37" s="24">
        <v>5362.5159999999996</v>
      </c>
      <c r="AB37" s="24">
        <v>0</v>
      </c>
      <c r="AC37" s="24">
        <v>0</v>
      </c>
      <c r="AD37" s="24">
        <v>0</v>
      </c>
      <c r="AE37" s="24">
        <v>0</v>
      </c>
    </row>
    <row r="38" spans="1:31" x14ac:dyDescent="0.35">
      <c r="A38" s="28" t="s">
        <v>131</v>
      </c>
      <c r="B38" s="28" t="s">
        <v>66</v>
      </c>
      <c r="C38" s="24">
        <v>3.7417300400000002E-3</v>
      </c>
      <c r="D38" s="24">
        <v>3.6864113099999997E-3</v>
      </c>
      <c r="E38" s="24">
        <v>26.23197663589</v>
      </c>
      <c r="F38" s="24">
        <v>2506.38185078269</v>
      </c>
      <c r="G38" s="24">
        <v>1118.7697771173398</v>
      </c>
      <c r="H38" s="24">
        <v>1694.8349861154898</v>
      </c>
      <c r="I38" s="24">
        <v>2108.5421193645893</v>
      </c>
      <c r="J38" s="24">
        <v>6964.4321661030899</v>
      </c>
      <c r="K38" s="24">
        <v>1031.4996594957399</v>
      </c>
      <c r="L38" s="24">
        <v>1844.6721494254</v>
      </c>
      <c r="M38" s="24">
        <v>2058.1345306958701</v>
      </c>
      <c r="N38" s="24">
        <v>16366.980812344898</v>
      </c>
      <c r="O38" s="24">
        <v>9538.9612585167015</v>
      </c>
      <c r="P38" s="24">
        <v>4736.8248590030998</v>
      </c>
      <c r="Q38" s="24">
        <v>5125.6121183587002</v>
      </c>
      <c r="R38" s="24">
        <v>10703.23976510972</v>
      </c>
      <c r="S38" s="24">
        <v>40139.647300744</v>
      </c>
      <c r="T38" s="24">
        <v>31874.23283680934</v>
      </c>
      <c r="U38" s="24">
        <v>54655.428086749198</v>
      </c>
      <c r="V38" s="24">
        <v>51256.586166349996</v>
      </c>
      <c r="W38" s="24">
        <v>50274.066863981796</v>
      </c>
      <c r="X38" s="24">
        <v>68257.305201357391</v>
      </c>
      <c r="Y38" s="24">
        <v>65556.5318254265</v>
      </c>
      <c r="Z38" s="24">
        <v>59496.856517726694</v>
      </c>
      <c r="AA38" s="24">
        <v>76257.96182874059</v>
      </c>
      <c r="AB38" s="24">
        <v>145244.76818700929</v>
      </c>
      <c r="AC38" s="24">
        <v>128771.9383320823</v>
      </c>
      <c r="AD38" s="24">
        <v>126207.26352244329</v>
      </c>
      <c r="AE38" s="24">
        <v>86161.050116509199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857219.07808007707</v>
      </c>
      <c r="D45" s="32">
        <v>768997.0232000692</v>
      </c>
      <c r="E45" s="32">
        <v>779784.54235715035</v>
      </c>
      <c r="F45" s="32">
        <v>702015.53164082638</v>
      </c>
      <c r="G45" s="32">
        <v>670310.99702918204</v>
      </c>
      <c r="H45" s="32">
        <v>620483.02028993866</v>
      </c>
      <c r="I45" s="32">
        <v>558935.210243457</v>
      </c>
      <c r="J45" s="32">
        <v>558982.33553585748</v>
      </c>
      <c r="K45" s="32">
        <v>485385.37714486499</v>
      </c>
      <c r="L45" s="32">
        <v>455166.41441618372</v>
      </c>
      <c r="M45" s="32">
        <v>447475.49895086267</v>
      </c>
      <c r="N45" s="32">
        <v>506131.97905379185</v>
      </c>
      <c r="O45" s="32">
        <v>504615.96309888433</v>
      </c>
      <c r="P45" s="32">
        <v>444516.55510066717</v>
      </c>
      <c r="Q45" s="32">
        <v>412459.48363862664</v>
      </c>
      <c r="R45" s="32">
        <v>361707.23037852201</v>
      </c>
      <c r="S45" s="32">
        <v>354666.25701381027</v>
      </c>
      <c r="T45" s="32">
        <v>331303.03702932718</v>
      </c>
      <c r="U45" s="32">
        <v>310909.69843314181</v>
      </c>
      <c r="V45" s="32">
        <v>298093.74410192424</v>
      </c>
      <c r="W45" s="32">
        <v>283781.58652006299</v>
      </c>
      <c r="X45" s="32">
        <v>289749.82021998276</v>
      </c>
      <c r="Y45" s="32">
        <v>247888.56941887698</v>
      </c>
      <c r="Z45" s="32">
        <v>215644.4730046342</v>
      </c>
      <c r="AA45" s="32">
        <v>177911.42995972361</v>
      </c>
      <c r="AB45" s="32">
        <v>214209.27524723479</v>
      </c>
      <c r="AC45" s="32">
        <v>193232.62422302831</v>
      </c>
      <c r="AD45" s="32">
        <v>186921.31515202299</v>
      </c>
      <c r="AE45" s="32">
        <v>141712.86095976061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228791.79243999999</v>
      </c>
      <c r="D49" s="24">
        <v>208239.98209999999</v>
      </c>
      <c r="E49" s="24">
        <v>201208.24496000001</v>
      </c>
      <c r="F49" s="24">
        <v>135915.28789576891</v>
      </c>
      <c r="G49" s="24">
        <v>131692.03246425971</v>
      </c>
      <c r="H49" s="24">
        <v>125127.2480660639</v>
      </c>
      <c r="I49" s="24">
        <v>115095.20021643312</v>
      </c>
      <c r="J49" s="24">
        <v>109910.05392502107</v>
      </c>
      <c r="K49" s="24">
        <v>102774.98634155965</v>
      </c>
      <c r="L49" s="24">
        <v>103652.3487464347</v>
      </c>
      <c r="M49" s="24">
        <v>97060.822326729103</v>
      </c>
      <c r="N49" s="24">
        <v>91371.968439999997</v>
      </c>
      <c r="O49" s="24">
        <v>89959.846150000012</v>
      </c>
      <c r="P49" s="24">
        <v>82599.896740000011</v>
      </c>
      <c r="Q49" s="24">
        <v>82232.863700000002</v>
      </c>
      <c r="R49" s="24">
        <v>74040.051999999996</v>
      </c>
      <c r="S49" s="24">
        <v>65615.325150000004</v>
      </c>
      <c r="T49" s="24">
        <v>63293.341529999998</v>
      </c>
      <c r="U49" s="24">
        <v>51554.293299999998</v>
      </c>
      <c r="V49" s="24">
        <v>51139.320740000003</v>
      </c>
      <c r="W49" s="24">
        <v>54249.52147</v>
      </c>
      <c r="X49" s="24">
        <v>52103.909719999996</v>
      </c>
      <c r="Y49" s="24">
        <v>47938.087240000001</v>
      </c>
      <c r="Z49" s="24">
        <v>43515.225829999996</v>
      </c>
      <c r="AA49" s="24">
        <v>41420.844600000004</v>
      </c>
      <c r="AB49" s="24">
        <v>42199.299249999996</v>
      </c>
      <c r="AC49" s="24">
        <v>26198.969699999998</v>
      </c>
      <c r="AD49" s="24">
        <v>0</v>
      </c>
      <c r="AE49" s="24">
        <v>0</v>
      </c>
    </row>
    <row r="50" spans="1:31" x14ac:dyDescent="0.35">
      <c r="A50" s="28" t="s">
        <v>132</v>
      </c>
      <c r="B50" s="28" t="s">
        <v>20</v>
      </c>
      <c r="C50" s="24">
        <v>1.1558596000000002E-3</v>
      </c>
      <c r="D50" s="24">
        <v>1.1319113000000001E-3</v>
      </c>
      <c r="E50" s="24">
        <v>1.1779242000000002E-3</v>
      </c>
      <c r="F50" s="24">
        <v>1.3978197999999999E-3</v>
      </c>
      <c r="G50" s="24">
        <v>1.3492833000000001E-3</v>
      </c>
      <c r="H50" s="24">
        <v>1.2703757E-3</v>
      </c>
      <c r="I50" s="24">
        <v>1.2862042000000001E-3</v>
      </c>
      <c r="J50" s="24">
        <v>1.3772007999999999E-3</v>
      </c>
      <c r="K50" s="24">
        <v>1.3209636999999901E-3</v>
      </c>
      <c r="L50" s="24">
        <v>1.2840462999999999E-3</v>
      </c>
      <c r="M50" s="24">
        <v>1.3122055999999999E-3</v>
      </c>
      <c r="N50" s="24">
        <v>2.1418225999999996E-3</v>
      </c>
      <c r="O50" s="24">
        <v>2.0765289999999997E-3</v>
      </c>
      <c r="P50" s="24">
        <v>2.0161240000000002E-3</v>
      </c>
      <c r="Q50" s="24">
        <v>1.9013783999999999E-3</v>
      </c>
      <c r="R50" s="24">
        <v>1.8451715E-3</v>
      </c>
      <c r="S50" s="24">
        <v>2.6706462000000001E-3</v>
      </c>
      <c r="T50" s="24">
        <v>2.6083460000000001E-3</v>
      </c>
      <c r="U50" s="24">
        <v>2.9268982000000003E-3</v>
      </c>
      <c r="V50" s="24">
        <v>2.7354403000000001E-3</v>
      </c>
      <c r="W50" s="24">
        <v>2.8486585999999998E-3</v>
      </c>
      <c r="X50" s="24">
        <v>2.8092049999999999E-3</v>
      </c>
      <c r="Y50" s="24">
        <v>2.7451922999999997E-3</v>
      </c>
      <c r="Z50" s="24">
        <v>2.5712742999999998E-3</v>
      </c>
      <c r="AA50" s="24">
        <v>2.5383402999999902E-3</v>
      </c>
      <c r="AB50" s="24">
        <v>2.4782658000000002E-3</v>
      </c>
      <c r="AC50" s="24">
        <v>2.5853719999999998E-3</v>
      </c>
      <c r="AD50" s="24">
        <v>7.3550572E-3</v>
      </c>
      <c r="AE50" s="24">
        <v>6.8733335000000003E-3</v>
      </c>
    </row>
    <row r="51" spans="1:31" x14ac:dyDescent="0.35">
      <c r="A51" s="28" t="s">
        <v>132</v>
      </c>
      <c r="B51" s="28" t="s">
        <v>32</v>
      </c>
      <c r="C51" s="24">
        <v>770.15343999999993</v>
      </c>
      <c r="D51" s="24">
        <v>293.25912</v>
      </c>
      <c r="E51" s="24">
        <v>941.36356000000001</v>
      </c>
      <c r="F51" s="24">
        <v>2155.9767999999999</v>
      </c>
      <c r="G51" s="24">
        <v>707.87380000000007</v>
      </c>
      <c r="H51" s="24">
        <v>1491.4894999999999</v>
      </c>
      <c r="I51" s="24">
        <v>953.56730000000005</v>
      </c>
      <c r="J51" s="24">
        <v>2433.4214999999999</v>
      </c>
      <c r="K51" s="24">
        <v>81.073689999999999</v>
      </c>
      <c r="L51" s="24">
        <v>495.20634000000001</v>
      </c>
      <c r="M51" s="24">
        <v>91.215260000000001</v>
      </c>
      <c r="N51" s="24">
        <v>3524.0128</v>
      </c>
      <c r="O51" s="24">
        <v>2438.6637999999998</v>
      </c>
      <c r="P51" s="24">
        <v>3453.5504999999998</v>
      </c>
      <c r="Q51" s="24">
        <v>4569.7275</v>
      </c>
      <c r="R51" s="24">
        <v>4582.3575000000001</v>
      </c>
      <c r="S51" s="24">
        <v>8869.5630000000001</v>
      </c>
      <c r="T51" s="24">
        <v>11552.017</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762.25732931963</v>
      </c>
      <c r="D52" s="24">
        <v>3.2688826300000004E-3</v>
      </c>
      <c r="E52" s="24">
        <v>986.32740825432006</v>
      </c>
      <c r="F52" s="24">
        <v>690.63130808106007</v>
      </c>
      <c r="G52" s="24">
        <v>253.93501075210997</v>
      </c>
      <c r="H52" s="24">
        <v>1304.56564575174</v>
      </c>
      <c r="I52" s="24">
        <v>913.92970573257014</v>
      </c>
      <c r="J52" s="24">
        <v>909.41080662729007</v>
      </c>
      <c r="K52" s="24">
        <v>4.1965598199999992E-3</v>
      </c>
      <c r="L52" s="24">
        <v>4.1037398599999995E-3</v>
      </c>
      <c r="M52" s="24">
        <v>4.2391401600000008E-3</v>
      </c>
      <c r="N52" s="24">
        <v>3890.1041179044596</v>
      </c>
      <c r="O52" s="24">
        <v>2227.75117664035</v>
      </c>
      <c r="P52" s="24">
        <v>2272.2121669124404</v>
      </c>
      <c r="Q52" s="24">
        <v>2753.98524237424</v>
      </c>
      <c r="R52" s="24">
        <v>1426.03354743467</v>
      </c>
      <c r="S52" s="24">
        <v>6100.8471324452994</v>
      </c>
      <c r="T52" s="24">
        <v>3640.6740491081996</v>
      </c>
      <c r="U52" s="24">
        <v>23511.208342031598</v>
      </c>
      <c r="V52" s="24">
        <v>14636.579927632401</v>
      </c>
      <c r="W52" s="24">
        <v>8944.8597226415004</v>
      </c>
      <c r="X52" s="24">
        <v>4472.7861170990491</v>
      </c>
      <c r="Y52" s="24">
        <v>23629.839316046298</v>
      </c>
      <c r="Z52" s="24">
        <v>8427.1788249236979</v>
      </c>
      <c r="AA52" s="24">
        <v>7433.7172774234004</v>
      </c>
      <c r="AB52" s="24">
        <v>5987.6839906740006</v>
      </c>
      <c r="AC52" s="24">
        <v>3144.4332282711002</v>
      </c>
      <c r="AD52" s="24">
        <v>96802.077734555001</v>
      </c>
      <c r="AE52" s="24">
        <v>102608.004702309</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230324.2043651792</v>
      </c>
      <c r="D59" s="32">
        <v>208533.24562079392</v>
      </c>
      <c r="E59" s="32">
        <v>203135.93710617852</v>
      </c>
      <c r="F59" s="32">
        <v>138761.89740166979</v>
      </c>
      <c r="G59" s="32">
        <v>132653.84262429512</v>
      </c>
      <c r="H59" s="32">
        <v>127923.30448219134</v>
      </c>
      <c r="I59" s="32">
        <v>116962.6985083699</v>
      </c>
      <c r="J59" s="32">
        <v>113252.88760884915</v>
      </c>
      <c r="K59" s="32">
        <v>102856.06554908317</v>
      </c>
      <c r="L59" s="32">
        <v>104147.56047422087</v>
      </c>
      <c r="M59" s="32">
        <v>97152.043138074863</v>
      </c>
      <c r="N59" s="32">
        <v>98786.087499727044</v>
      </c>
      <c r="O59" s="32">
        <v>94626.26320316935</v>
      </c>
      <c r="P59" s="32">
        <v>88325.66142303645</v>
      </c>
      <c r="Q59" s="32">
        <v>89556.578343752641</v>
      </c>
      <c r="R59" s="32">
        <v>80048.44489260616</v>
      </c>
      <c r="S59" s="32">
        <v>80585.737953091491</v>
      </c>
      <c r="T59" s="32">
        <v>78486.035187454196</v>
      </c>
      <c r="U59" s="32">
        <v>75065.504568929799</v>
      </c>
      <c r="V59" s="32">
        <v>65775.903403072705</v>
      </c>
      <c r="W59" s="32">
        <v>63194.384041300102</v>
      </c>
      <c r="X59" s="32">
        <v>56576.698646304045</v>
      </c>
      <c r="Y59" s="32">
        <v>71567.929301238604</v>
      </c>
      <c r="Z59" s="32">
        <v>51942.407226197996</v>
      </c>
      <c r="AA59" s="32">
        <v>48854.5644157637</v>
      </c>
      <c r="AB59" s="32">
        <v>48186.985718939795</v>
      </c>
      <c r="AC59" s="32">
        <v>29343.405513643098</v>
      </c>
      <c r="AD59" s="32">
        <v>96802.085089612199</v>
      </c>
      <c r="AE59" s="32">
        <v>102608.01157564251</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93017.853236790106</v>
      </c>
      <c r="D64" s="24">
        <v>87377.807158588505</v>
      </c>
      <c r="E64" s="24">
        <v>40610.873473908199</v>
      </c>
      <c r="F64" s="24">
        <v>30911.5534245237</v>
      </c>
      <c r="G64" s="24">
        <v>29566.273392319399</v>
      </c>
      <c r="H64" s="24">
        <v>28354.947313370201</v>
      </c>
      <c r="I64" s="24">
        <v>27116.677279011699</v>
      </c>
      <c r="J64" s="24">
        <v>26207.79942023</v>
      </c>
      <c r="K64" s="24">
        <v>24889.079342438301</v>
      </c>
      <c r="L64" s="24">
        <v>23822.047293423999</v>
      </c>
      <c r="M64" s="24">
        <v>22815.301329465001</v>
      </c>
      <c r="N64" s="24">
        <v>42805.618171993701</v>
      </c>
      <c r="O64" s="24">
        <v>46300.082100077598</v>
      </c>
      <c r="P64" s="24">
        <v>51306.478024920703</v>
      </c>
      <c r="Q64" s="24">
        <v>26889.307898977298</v>
      </c>
      <c r="R64" s="24">
        <v>31838.193834113503</v>
      </c>
      <c r="S64" s="24">
        <v>2.8455640999999997E-3</v>
      </c>
      <c r="T64" s="24">
        <v>2.7482265999999901E-3</v>
      </c>
      <c r="U64" s="24">
        <v>2.8021332999999997E-3</v>
      </c>
      <c r="V64" s="24">
        <v>2.6094169999999898E-3</v>
      </c>
      <c r="W64" s="24">
        <v>3.36578099999999E-3</v>
      </c>
      <c r="X64" s="24">
        <v>3.3234947E-3</v>
      </c>
      <c r="Y64" s="24">
        <v>3.4248210000000002E-3</v>
      </c>
      <c r="Z64" s="24">
        <v>3.0618295999999996E-3</v>
      </c>
      <c r="AA64" s="24">
        <v>3.0252325999999999E-3</v>
      </c>
      <c r="AB64" s="24">
        <v>2.954057E-3</v>
      </c>
      <c r="AC64" s="24">
        <v>2.8538767999999898E-3</v>
      </c>
      <c r="AD64" s="24">
        <v>3.4759696E-3</v>
      </c>
      <c r="AE64" s="24">
        <v>3.2302758999999898E-3</v>
      </c>
    </row>
    <row r="65" spans="1:31" x14ac:dyDescent="0.35">
      <c r="A65" s="28" t="s">
        <v>133</v>
      </c>
      <c r="B65" s="28" t="s">
        <v>32</v>
      </c>
      <c r="C65" s="24">
        <v>82719.357000000004</v>
      </c>
      <c r="D65" s="24">
        <v>79992.917000000001</v>
      </c>
      <c r="E65" s="24">
        <v>72857.629000000001</v>
      </c>
      <c r="F65" s="24">
        <v>7796.9032300000008</v>
      </c>
      <c r="G65" s="24">
        <v>7439.2218000000003</v>
      </c>
      <c r="H65" s="24">
        <v>7079.1474400000006</v>
      </c>
      <c r="I65" s="24">
        <v>6740.6515999999992</v>
      </c>
      <c r="J65" s="24">
        <v>6547.0042300000005</v>
      </c>
      <c r="K65" s="24">
        <v>6275.13292</v>
      </c>
      <c r="L65" s="24">
        <v>5970.9817000000003</v>
      </c>
      <c r="M65" s="24">
        <v>5705.1003300000002</v>
      </c>
      <c r="N65" s="24">
        <v>13928.920749999999</v>
      </c>
      <c r="O65" s="24">
        <v>11464.149800000001</v>
      </c>
      <c r="P65" s="24">
        <v>29121.561300000001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3873.1051040088</v>
      </c>
      <c r="D66" s="24">
        <v>1927.4995920062704</v>
      </c>
      <c r="E66" s="24">
        <v>7625.5511954603689</v>
      </c>
      <c r="F66" s="24">
        <v>1359.82816180025</v>
      </c>
      <c r="G66" s="24">
        <v>781.76242134242</v>
      </c>
      <c r="H66" s="24">
        <v>2022.1798739913299</v>
      </c>
      <c r="I66" s="24">
        <v>1005.1813768780697</v>
      </c>
      <c r="J66" s="24">
        <v>2408.7205958540198</v>
      </c>
      <c r="K66" s="24">
        <v>116.30999250799999</v>
      </c>
      <c r="L66" s="24">
        <v>254.24844820875006</v>
      </c>
      <c r="M66" s="24">
        <v>317.00145551199012</v>
      </c>
      <c r="N66" s="24">
        <v>10220.853340686359</v>
      </c>
      <c r="O66" s="24">
        <v>8869.1051030991803</v>
      </c>
      <c r="P66" s="24">
        <v>17509.785943720901</v>
      </c>
      <c r="Q66" s="24">
        <v>8985.1958108546987</v>
      </c>
      <c r="R66" s="24">
        <v>8934.8724129786024</v>
      </c>
      <c r="S66" s="24">
        <v>24761.9891508691</v>
      </c>
      <c r="T66" s="24">
        <v>28129.614353331624</v>
      </c>
      <c r="U66" s="24">
        <v>31941.818944593004</v>
      </c>
      <c r="V66" s="24">
        <v>28742.066065879997</v>
      </c>
      <c r="W66" s="24">
        <v>25253.356838395797</v>
      </c>
      <c r="X66" s="24">
        <v>32879.299554590463</v>
      </c>
      <c r="Y66" s="24">
        <v>40075.705419566904</v>
      </c>
      <c r="Z66" s="24">
        <v>21044.358692409198</v>
      </c>
      <c r="AA66" s="24">
        <v>16108.387302132602</v>
      </c>
      <c r="AB66" s="24">
        <v>22655.59910413581</v>
      </c>
      <c r="AC66" s="24">
        <v>29879.794252377109</v>
      </c>
      <c r="AD66" s="24">
        <v>42760.732352571897</v>
      </c>
      <c r="AE66" s="24">
        <v>41865.859956523796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179610.31534079893</v>
      </c>
      <c r="D73" s="32">
        <v>169298.22375059477</v>
      </c>
      <c r="E73" s="32">
        <v>121094.05366936857</v>
      </c>
      <c r="F73" s="32">
        <v>40068.284816323954</v>
      </c>
      <c r="G73" s="32">
        <v>37787.257613661823</v>
      </c>
      <c r="H73" s="32">
        <v>37456.274627361527</v>
      </c>
      <c r="I73" s="32">
        <v>34862.510255889771</v>
      </c>
      <c r="J73" s="32">
        <v>35163.524246084024</v>
      </c>
      <c r="K73" s="32">
        <v>31280.5222549463</v>
      </c>
      <c r="L73" s="32">
        <v>30047.277441632748</v>
      </c>
      <c r="M73" s="32">
        <v>28837.403114976991</v>
      </c>
      <c r="N73" s="32">
        <v>66955.392262680063</v>
      </c>
      <c r="O73" s="32">
        <v>66633.33700317677</v>
      </c>
      <c r="P73" s="32">
        <v>97937.825268641609</v>
      </c>
      <c r="Q73" s="32">
        <v>35874.503709831995</v>
      </c>
      <c r="R73" s="32">
        <v>40773.066247092109</v>
      </c>
      <c r="S73" s="32">
        <v>24761.9919964332</v>
      </c>
      <c r="T73" s="32">
        <v>28129.617101558226</v>
      </c>
      <c r="U73" s="32">
        <v>31941.821746726302</v>
      </c>
      <c r="V73" s="32">
        <v>28742.068675296996</v>
      </c>
      <c r="W73" s="32">
        <v>25253.360204176799</v>
      </c>
      <c r="X73" s="32">
        <v>32879.30287808516</v>
      </c>
      <c r="Y73" s="32">
        <v>40075.708844387904</v>
      </c>
      <c r="Z73" s="32">
        <v>21044.361754238798</v>
      </c>
      <c r="AA73" s="32">
        <v>16108.390327365201</v>
      </c>
      <c r="AB73" s="32">
        <v>22655.60205819281</v>
      </c>
      <c r="AC73" s="32">
        <v>29879.797106253907</v>
      </c>
      <c r="AD73" s="32">
        <v>42760.735828541496</v>
      </c>
      <c r="AE73" s="32">
        <v>41865.863186799696</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1.1910622E-3</v>
      </c>
      <c r="D78" s="24">
        <v>1.1550194000000001E-3</v>
      </c>
      <c r="E78" s="24">
        <v>1.1567562E-3</v>
      </c>
      <c r="F78" s="24">
        <v>1.1257596999999999E-3</v>
      </c>
      <c r="G78" s="24">
        <v>1.0680828E-3</v>
      </c>
      <c r="H78" s="24">
        <v>1.0290436999999999E-3</v>
      </c>
      <c r="I78" s="24">
        <v>1.0202E-3</v>
      </c>
      <c r="J78" s="24">
        <v>1.0112686000000001E-3</v>
      </c>
      <c r="K78" s="24">
        <v>1.0147774E-3</v>
      </c>
      <c r="L78" s="24">
        <v>9.9221599999999997E-4</v>
      </c>
      <c r="M78" s="24">
        <v>9.4981719999999903E-4</v>
      </c>
      <c r="N78" s="24">
        <v>9.4799669999999904E-4</v>
      </c>
      <c r="O78" s="24">
        <v>9.2508330000000004E-4</v>
      </c>
      <c r="P78" s="24">
        <v>9.1644685999999994E-4</v>
      </c>
      <c r="Q78" s="24">
        <v>9.1674840000000003E-4</v>
      </c>
      <c r="R78" s="24">
        <v>9.1164419999999907E-4</v>
      </c>
      <c r="S78" s="24">
        <v>9.1249406E-4</v>
      </c>
      <c r="T78" s="24">
        <v>9.085912E-4</v>
      </c>
      <c r="U78" s="24">
        <v>9.4281495000000004E-4</v>
      </c>
      <c r="V78" s="24">
        <v>9.0740937000000001E-4</v>
      </c>
      <c r="W78" s="24">
        <v>9.1042197000000004E-4</v>
      </c>
      <c r="X78" s="24">
        <v>9.0172240000000001E-4</v>
      </c>
      <c r="Y78" s="24">
        <v>9.0205079999999902E-4</v>
      </c>
      <c r="Z78" s="24">
        <v>8.9833569999999991E-4</v>
      </c>
      <c r="AA78" s="24">
        <v>8.926378E-4</v>
      </c>
      <c r="AB78" s="24">
        <v>8.93164E-4</v>
      </c>
      <c r="AC78" s="24">
        <v>8.9341425999999997E-4</v>
      </c>
      <c r="AD78" s="24">
        <v>9.033515E-4</v>
      </c>
      <c r="AE78" s="24">
        <v>8.8538349999999898E-4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1.41760146E-3</v>
      </c>
      <c r="D80" s="24">
        <v>1.3444807399999998E-3</v>
      </c>
      <c r="E80" s="24">
        <v>1.38625773E-3</v>
      </c>
      <c r="F80" s="24">
        <v>1.3679980399999999E-3</v>
      </c>
      <c r="G80" s="24">
        <v>1.2780294899999989E-3</v>
      </c>
      <c r="H80" s="24">
        <v>1.2866685699999998E-3</v>
      </c>
      <c r="I80" s="24">
        <v>1.2783600399999999E-3</v>
      </c>
      <c r="J80" s="24">
        <v>1.2728464100000001E-3</v>
      </c>
      <c r="K80" s="24">
        <v>1.28840121E-3</v>
      </c>
      <c r="L80" s="24">
        <v>1.280322239999999E-3</v>
      </c>
      <c r="M80" s="24">
        <v>1.1829049699999998E-3</v>
      </c>
      <c r="N80" s="24">
        <v>21.436934252229999</v>
      </c>
      <c r="O80" s="24">
        <v>1.1831496899999991E-3</v>
      </c>
      <c r="P80" s="24">
        <v>1.1754317499999992E-3</v>
      </c>
      <c r="Q80" s="24">
        <v>1.1728654500000003E-3</v>
      </c>
      <c r="R80" s="24">
        <v>1.1629248699999999E-3</v>
      </c>
      <c r="S80" s="24">
        <v>1.1736604100000001E-3</v>
      </c>
      <c r="T80" s="24">
        <v>1.1499912399999999E-3</v>
      </c>
      <c r="U80" s="24">
        <v>1.16401782E-3</v>
      </c>
      <c r="V80" s="24">
        <v>9.2680107000000004E-4</v>
      </c>
      <c r="W80" s="24">
        <v>3.8800669190299999</v>
      </c>
      <c r="X80" s="24">
        <v>9.1450489000000003E-4</v>
      </c>
      <c r="Y80" s="24">
        <v>9.1277434999999989E-4</v>
      </c>
      <c r="Z80" s="24">
        <v>9.1841838999999904E-4</v>
      </c>
      <c r="AA80" s="24">
        <v>8.9482130000000007E-4</v>
      </c>
      <c r="AB80" s="24">
        <v>9.0500231999999993E-4</v>
      </c>
      <c r="AC80" s="24">
        <v>9.0205742999999996E-4</v>
      </c>
      <c r="AD80" s="24">
        <v>14.343502664299999</v>
      </c>
      <c r="AE80" s="24">
        <v>8.8955246999999991E-4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2.6086636599999997E-3</v>
      </c>
      <c r="D87" s="32">
        <v>2.4995001399999999E-3</v>
      </c>
      <c r="E87" s="32">
        <v>2.54301393E-3</v>
      </c>
      <c r="F87" s="32">
        <v>2.4937577399999997E-3</v>
      </c>
      <c r="G87" s="32">
        <v>2.3461122899999989E-3</v>
      </c>
      <c r="H87" s="32">
        <v>2.3157122699999999E-3</v>
      </c>
      <c r="I87" s="32">
        <v>2.2985600399999997E-3</v>
      </c>
      <c r="J87" s="32">
        <v>2.2841150100000002E-3</v>
      </c>
      <c r="K87" s="32">
        <v>2.3031786100000001E-3</v>
      </c>
      <c r="L87" s="32">
        <v>2.2725382399999992E-3</v>
      </c>
      <c r="M87" s="32">
        <v>2.132722169999999E-3</v>
      </c>
      <c r="N87" s="32">
        <v>21.437882248929998</v>
      </c>
      <c r="O87" s="32">
        <v>2.1082329899999993E-3</v>
      </c>
      <c r="P87" s="32">
        <v>2.091878609999999E-3</v>
      </c>
      <c r="Q87" s="32">
        <v>2.0896138500000002E-3</v>
      </c>
      <c r="R87" s="32">
        <v>2.0745690699999989E-3</v>
      </c>
      <c r="S87" s="32">
        <v>2.0861544700000001E-3</v>
      </c>
      <c r="T87" s="32">
        <v>2.0585824399999997E-3</v>
      </c>
      <c r="U87" s="32">
        <v>2.1068327699999998E-3</v>
      </c>
      <c r="V87" s="32">
        <v>1.8342104400000002E-3</v>
      </c>
      <c r="W87" s="32">
        <v>3.8809773409999999</v>
      </c>
      <c r="X87" s="32">
        <v>1.81622729E-3</v>
      </c>
      <c r="Y87" s="32">
        <v>1.8148251499999989E-3</v>
      </c>
      <c r="Z87" s="32">
        <v>1.8167540899999991E-3</v>
      </c>
      <c r="AA87" s="32">
        <v>1.7874591E-3</v>
      </c>
      <c r="AB87" s="32">
        <v>1.7981663199999999E-3</v>
      </c>
      <c r="AC87" s="32">
        <v>1.7954716899999999E-3</v>
      </c>
      <c r="AD87" s="32">
        <v>14.344406015799999</v>
      </c>
      <c r="AE87" s="32">
        <v>1.7749359699999988E-3</v>
      </c>
    </row>
  </sheetData>
  <sheetProtection algorithmName="SHA-512" hashValue="VXZ4zeU29roZJ3OUmzK5ga399eN1ayA+IfyOwnBDPxpIqs2ZFL5FDFM31IOrDfdRdOEcm2qp13PnjV+WRfJwQQ==" saltValue="0WHgcPgYIB6nsVjJcWJ/c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309F2-F103-46D3-A97B-6610053ADC6E}">
  <sheetPr codeName="Sheet12">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1.8123871934539002E-3</v>
      </c>
      <c r="D8" s="24">
        <v>1.7425267573713868E-3</v>
      </c>
      <c r="E8" s="24">
        <v>1.8345314717964068E-3</v>
      </c>
      <c r="F8" s="24">
        <v>1.9516411393043862E-3</v>
      </c>
      <c r="G8" s="24">
        <v>1.862252994778046E-3</v>
      </c>
      <c r="H8" s="24">
        <v>1.7769589637754201E-3</v>
      </c>
      <c r="I8" s="24">
        <v>1.7182023044251191E-3</v>
      </c>
      <c r="J8" s="24">
        <v>1.8133688695724818E-3</v>
      </c>
      <c r="K8" s="24">
        <v>1.7303138061550922E-3</v>
      </c>
      <c r="L8" s="24">
        <v>1.6510627914753978E-3</v>
      </c>
      <c r="M8" s="24">
        <v>1.6833207563378191E-3</v>
      </c>
      <c r="N8" s="24">
        <v>2.5029504896082709E-3</v>
      </c>
      <c r="O8" s="24">
        <v>2.3883115349349129E-3</v>
      </c>
      <c r="P8" s="24">
        <v>2.27892321945045E-3</v>
      </c>
      <c r="Q8" s="24">
        <v>2.187404756469172E-3</v>
      </c>
      <c r="R8" s="24">
        <v>2.1080081299278261E-3</v>
      </c>
      <c r="S8" s="24">
        <v>3.5114502593467313E-3</v>
      </c>
      <c r="T8" s="24">
        <v>3.3583903766765742E-3</v>
      </c>
      <c r="U8" s="24">
        <v>3.7356121251291836E-3</v>
      </c>
      <c r="V8" s="24">
        <v>3.5545479771373146E-3</v>
      </c>
      <c r="W8" s="24">
        <v>3.9876962187749363E-3</v>
      </c>
      <c r="X8" s="24">
        <v>4.0045081430753584E-3</v>
      </c>
      <c r="Y8" s="24">
        <v>3.9193524965255725E-3</v>
      </c>
      <c r="Z8" s="24">
        <v>3.7643996446100553E-3</v>
      </c>
      <c r="AA8" s="24">
        <v>3.5993036452069728E-3</v>
      </c>
      <c r="AB8" s="24">
        <v>2.9585312937562948E-3</v>
      </c>
      <c r="AC8" s="24">
        <v>2.8738072259181131E-3</v>
      </c>
      <c r="AD8" s="24">
        <v>4.3319147335705776E-3</v>
      </c>
      <c r="AE8" s="24">
        <v>4.0742957141733016E-3</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5.0049128865381513E-3</v>
      </c>
      <c r="D10" s="24">
        <v>4.915101955615243E-3</v>
      </c>
      <c r="E10" s="24">
        <v>4.7374782087040608E-3</v>
      </c>
      <c r="F10" s="24">
        <v>4.5078538722482416E-3</v>
      </c>
      <c r="G10" s="24">
        <v>4.3013872809671404E-3</v>
      </c>
      <c r="H10" s="24">
        <v>4.1043771748613175E-3</v>
      </c>
      <c r="I10" s="24">
        <v>3.926868061640219E-3</v>
      </c>
      <c r="J10" s="24">
        <v>3.8484143258844181E-3</v>
      </c>
      <c r="K10" s="24">
        <v>3.7847257806029743E-3</v>
      </c>
      <c r="L10" s="24">
        <v>3.7855302064142399E-3</v>
      </c>
      <c r="M10" s="24">
        <v>3.8177200348458772E-3</v>
      </c>
      <c r="N10" s="24">
        <v>5.2459332254857155E-3</v>
      </c>
      <c r="O10" s="24">
        <v>5.0056614727072438E-3</v>
      </c>
      <c r="P10" s="24">
        <v>4.7763945331244046E-3</v>
      </c>
      <c r="Q10" s="24">
        <v>4.5954964621173003E-3</v>
      </c>
      <c r="R10" s="24">
        <v>4.4372298523432871E-3</v>
      </c>
      <c r="S10" s="24">
        <v>7.5724280913158576E-3</v>
      </c>
      <c r="T10" s="24">
        <v>7.261302970841604E-3</v>
      </c>
      <c r="U10" s="24">
        <v>9817.5028329913621</v>
      </c>
      <c r="V10" s="24">
        <v>9341.6510244201036</v>
      </c>
      <c r="W10" s="24">
        <v>14494.956093387538</v>
      </c>
      <c r="X10" s="24">
        <v>15598.456479419005</v>
      </c>
      <c r="Y10" s="24">
        <v>14923.843480630207</v>
      </c>
      <c r="Z10" s="24">
        <v>58408.267386913183</v>
      </c>
      <c r="AA10" s="24">
        <v>66036.018475744189</v>
      </c>
      <c r="AB10" s="24">
        <v>96171.655403464421</v>
      </c>
      <c r="AC10" s="24">
        <v>92012.353133402372</v>
      </c>
      <c r="AD10" s="24">
        <v>110679.66348593566</v>
      </c>
      <c r="AE10" s="24">
        <v>105610.36594359321</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77205.029820728203</v>
      </c>
      <c r="D12" s="24">
        <v>165121.71230224182</v>
      </c>
      <c r="E12" s="24">
        <v>260493.4135114465</v>
      </c>
      <c r="F12" s="24">
        <v>346197.87053006986</v>
      </c>
      <c r="G12" s="24">
        <v>417662.30309133622</v>
      </c>
      <c r="H12" s="24">
        <v>411813.35909970017</v>
      </c>
      <c r="I12" s="24">
        <v>512017.57010300813</v>
      </c>
      <c r="J12" s="24">
        <v>595857.36509833962</v>
      </c>
      <c r="K12" s="24">
        <v>916873.60981939011</v>
      </c>
      <c r="L12" s="24">
        <v>885543.33318937803</v>
      </c>
      <c r="M12" s="24">
        <v>857377.74731294287</v>
      </c>
      <c r="N12" s="24">
        <v>1042764.0906081988</v>
      </c>
      <c r="O12" s="24">
        <v>1017413.3579076829</v>
      </c>
      <c r="P12" s="24">
        <v>1036171.7733299399</v>
      </c>
      <c r="Q12" s="24">
        <v>1079846.5496387617</v>
      </c>
      <c r="R12" s="24">
        <v>1101891.3505254402</v>
      </c>
      <c r="S12" s="24">
        <v>1276023.7679698293</v>
      </c>
      <c r="T12" s="24">
        <v>1248524.0389434018</v>
      </c>
      <c r="U12" s="24">
        <v>1232187.2919491043</v>
      </c>
      <c r="V12" s="24">
        <v>1178956.5649243307</v>
      </c>
      <c r="W12" s="24">
        <v>1188660.4180593241</v>
      </c>
      <c r="X12" s="24">
        <v>1223939.6732391217</v>
      </c>
      <c r="Y12" s="24">
        <v>1203471.7750341841</v>
      </c>
      <c r="Z12" s="24">
        <v>1157545.5241782265</v>
      </c>
      <c r="AA12" s="24">
        <v>1175364.3123914006</v>
      </c>
      <c r="AB12" s="24">
        <v>1171713.1166900226</v>
      </c>
      <c r="AC12" s="24">
        <v>1170350.0899671805</v>
      </c>
      <c r="AD12" s="24">
        <v>1126368.9084440935</v>
      </c>
      <c r="AE12" s="24">
        <v>1100640.0556740097</v>
      </c>
    </row>
    <row r="13" spans="1:31" x14ac:dyDescent="0.35">
      <c r="A13" s="28" t="s">
        <v>40</v>
      </c>
      <c r="B13" s="28" t="s">
        <v>68</v>
      </c>
      <c r="C13" s="24">
        <v>4.5574819498650195E-3</v>
      </c>
      <c r="D13" s="24">
        <v>7.2677179844156531E-3</v>
      </c>
      <c r="E13" s="24">
        <v>7.8950422291193412E-3</v>
      </c>
      <c r="F13" s="24">
        <v>1.3239158169185163E-2</v>
      </c>
      <c r="G13" s="24">
        <v>7963.0011385436819</v>
      </c>
      <c r="H13" s="24">
        <v>57774.739924964313</v>
      </c>
      <c r="I13" s="24">
        <v>71168.896251740865</v>
      </c>
      <c r="J13" s="24">
        <v>89293.749408781718</v>
      </c>
      <c r="K13" s="24">
        <v>213969.76211277896</v>
      </c>
      <c r="L13" s="24">
        <v>204169.62089756236</v>
      </c>
      <c r="M13" s="24">
        <v>195339.54373539367</v>
      </c>
      <c r="N13" s="24">
        <v>185871.49376873419</v>
      </c>
      <c r="O13" s="24">
        <v>177358.29652305928</v>
      </c>
      <c r="P13" s="24">
        <v>169235.01696289136</v>
      </c>
      <c r="Q13" s="24">
        <v>161915.8168730372</v>
      </c>
      <c r="R13" s="24">
        <v>154067.80013469767</v>
      </c>
      <c r="S13" s="24">
        <v>206141.06021693072</v>
      </c>
      <c r="T13" s="24">
        <v>211789.49203731996</v>
      </c>
      <c r="U13" s="24">
        <v>221985.45906927038</v>
      </c>
      <c r="V13" s="24">
        <v>246209.14244301894</v>
      </c>
      <c r="W13" s="24">
        <v>254604.65622066788</v>
      </c>
      <c r="X13" s="24">
        <v>332435.65062364022</v>
      </c>
      <c r="Y13" s="24">
        <v>322967.34975866351</v>
      </c>
      <c r="Z13" s="24">
        <v>307313.20633360243</v>
      </c>
      <c r="AA13" s="24">
        <v>293237.79221973242</v>
      </c>
      <c r="AB13" s="24">
        <v>326002.44457576552</v>
      </c>
      <c r="AC13" s="24">
        <v>316167.66451017052</v>
      </c>
      <c r="AD13" s="24">
        <v>316690.8305884946</v>
      </c>
      <c r="AE13" s="24">
        <v>326314.815689579</v>
      </c>
    </row>
    <row r="14" spans="1:31" x14ac:dyDescent="0.35">
      <c r="A14" s="28" t="s">
        <v>40</v>
      </c>
      <c r="B14" s="28" t="s">
        <v>36</v>
      </c>
      <c r="C14" s="24">
        <v>5.3592251217040388E-3</v>
      </c>
      <c r="D14" s="24">
        <v>7.4988816961908799E-3</v>
      </c>
      <c r="E14" s="24">
        <v>7.1916166597218905E-3</v>
      </c>
      <c r="F14" s="24">
        <v>8.3439325138616096E-3</v>
      </c>
      <c r="G14" s="24">
        <v>1.0407787279505341E-2</v>
      </c>
      <c r="H14" s="24">
        <v>1.0434777809930521E-2</v>
      </c>
      <c r="I14" s="24">
        <v>1.228054000620077E-2</v>
      </c>
      <c r="J14" s="24">
        <v>1.4115279301064819E-2</v>
      </c>
      <c r="K14" s="24">
        <v>0.14291820892554355</v>
      </c>
      <c r="L14" s="24">
        <v>0.13662081816064281</v>
      </c>
      <c r="M14" s="24">
        <v>0.13167309378187692</v>
      </c>
      <c r="N14" s="24">
        <v>0.14550441749120643</v>
      </c>
      <c r="O14" s="24">
        <v>3819.8510921492284</v>
      </c>
      <c r="P14" s="24">
        <v>3644.896092762117</v>
      </c>
      <c r="Q14" s="24">
        <v>3487.2626311277113</v>
      </c>
      <c r="R14" s="24">
        <v>3318.2360291355308</v>
      </c>
      <c r="S14" s="24">
        <v>71308.753855939052</v>
      </c>
      <c r="T14" s="24">
        <v>68042.704138515692</v>
      </c>
      <c r="U14" s="24">
        <v>85512.505504461689</v>
      </c>
      <c r="V14" s="24">
        <v>81367.736621193093</v>
      </c>
      <c r="W14" s="24">
        <v>109128.34272225412</v>
      </c>
      <c r="X14" s="24">
        <v>104130.09723239036</v>
      </c>
      <c r="Y14" s="24">
        <v>99626.602565334775</v>
      </c>
      <c r="Z14" s="24">
        <v>94797.726730603521</v>
      </c>
      <c r="AA14" s="24">
        <v>90455.845350628239</v>
      </c>
      <c r="AB14" s="24">
        <v>112827.99747438521</v>
      </c>
      <c r="AC14" s="24">
        <v>107948.32883284797</v>
      </c>
      <c r="AD14" s="24">
        <v>102716.10763786707</v>
      </c>
      <c r="AE14" s="24">
        <v>98011.502535447507</v>
      </c>
    </row>
    <row r="15" spans="1:31" x14ac:dyDescent="0.35">
      <c r="A15" s="28" t="s">
        <v>40</v>
      </c>
      <c r="B15" s="28" t="s">
        <v>73</v>
      </c>
      <c r="C15" s="24">
        <v>0</v>
      </c>
      <c r="D15" s="24">
        <v>0</v>
      </c>
      <c r="E15" s="24">
        <v>1.4962599058985209E-2</v>
      </c>
      <c r="F15" s="24">
        <v>1.6433569437063901E-2</v>
      </c>
      <c r="G15" s="24">
        <v>1.6028358264027018E-2</v>
      </c>
      <c r="H15" s="24">
        <v>1.577123368762267E-2</v>
      </c>
      <c r="I15" s="24">
        <v>1.5931386162580059E-2</v>
      </c>
      <c r="J15" s="24">
        <v>1.686886176508684E-2</v>
      </c>
      <c r="K15" s="24">
        <v>241735.83124403033</v>
      </c>
      <c r="L15" s="24">
        <v>230663.9616009985</v>
      </c>
      <c r="M15" s="24">
        <v>220688.03823857018</v>
      </c>
      <c r="N15" s="24">
        <v>209991.35855402824</v>
      </c>
      <c r="O15" s="24">
        <v>200373.43875355372</v>
      </c>
      <c r="P15" s="24">
        <v>191196.029331845</v>
      </c>
      <c r="Q15" s="24">
        <v>182927.04389037829</v>
      </c>
      <c r="R15" s="24">
        <v>174060.61817578305</v>
      </c>
      <c r="S15" s="24">
        <v>205360.21020725984</v>
      </c>
      <c r="T15" s="24">
        <v>195954.39916623128</v>
      </c>
      <c r="U15" s="24">
        <v>193482.36255430055</v>
      </c>
      <c r="V15" s="24">
        <v>184104.32278468783</v>
      </c>
      <c r="W15" s="24">
        <v>202079.61953021557</v>
      </c>
      <c r="X15" s="24">
        <v>269684.00079956528</v>
      </c>
      <c r="Y15" s="24">
        <v>258020.50965171016</v>
      </c>
      <c r="Z15" s="24">
        <v>246982.98831827287</v>
      </c>
      <c r="AA15" s="24">
        <v>235670.79043024054</v>
      </c>
      <c r="AB15" s="24">
        <v>236325.57462800623</v>
      </c>
      <c r="AC15" s="24">
        <v>226104.79314254783</v>
      </c>
      <c r="AD15" s="24">
        <v>238242.79146907487</v>
      </c>
      <c r="AE15" s="24">
        <v>286499.70218979934</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77205.041195510232</v>
      </c>
      <c r="D17" s="32">
        <v>165121.72622758852</v>
      </c>
      <c r="E17" s="32">
        <v>260493.4279784984</v>
      </c>
      <c r="F17" s="32">
        <v>346197.890228723</v>
      </c>
      <c r="G17" s="32">
        <v>425625.31039352022</v>
      </c>
      <c r="H17" s="32">
        <v>469588.1049060006</v>
      </c>
      <c r="I17" s="32">
        <v>583186.47199981939</v>
      </c>
      <c r="J17" s="32">
        <v>685151.12016890454</v>
      </c>
      <c r="K17" s="32">
        <v>1130843.3774472086</v>
      </c>
      <c r="L17" s="32">
        <v>1089712.9595235335</v>
      </c>
      <c r="M17" s="32">
        <v>1052717.2965493775</v>
      </c>
      <c r="N17" s="32">
        <v>1228635.5921258167</v>
      </c>
      <c r="O17" s="32">
        <v>1194771.6618247153</v>
      </c>
      <c r="P17" s="32">
        <v>1205406.7973481491</v>
      </c>
      <c r="Q17" s="32">
        <v>1241762.3732947002</v>
      </c>
      <c r="R17" s="32">
        <v>1255959.1572053758</v>
      </c>
      <c r="S17" s="32">
        <v>1482164.8392706383</v>
      </c>
      <c r="T17" s="32">
        <v>1460313.5416004153</v>
      </c>
      <c r="U17" s="32">
        <v>1463990.2575869781</v>
      </c>
      <c r="V17" s="32">
        <v>1434507.3619463178</v>
      </c>
      <c r="W17" s="32">
        <v>1457760.0343610756</v>
      </c>
      <c r="X17" s="32">
        <v>1571973.784346689</v>
      </c>
      <c r="Y17" s="32">
        <v>1541362.9721928302</v>
      </c>
      <c r="Z17" s="32">
        <v>1523267.0016631419</v>
      </c>
      <c r="AA17" s="32">
        <v>1534638.1266861809</v>
      </c>
      <c r="AB17" s="32">
        <v>1593887.2196277841</v>
      </c>
      <c r="AC17" s="32">
        <v>1578530.1104845605</v>
      </c>
      <c r="AD17" s="32">
        <v>1553739.4068504386</v>
      </c>
      <c r="AE17" s="32">
        <v>1532565.2413814776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3.7724465060840802E-4</v>
      </c>
      <c r="D22" s="24">
        <v>3.5996626952120096E-4</v>
      </c>
      <c r="E22" s="24">
        <v>3.7456732337265403E-4</v>
      </c>
      <c r="F22" s="24">
        <v>4.1086176881299704E-4</v>
      </c>
      <c r="G22" s="24">
        <v>3.9204367237540499E-4</v>
      </c>
      <c r="H22" s="24">
        <v>3.7408747349172001E-4</v>
      </c>
      <c r="I22" s="24">
        <v>3.5790866417240402E-4</v>
      </c>
      <c r="J22" s="24">
        <v>3.7294348103933498E-4</v>
      </c>
      <c r="K22" s="24">
        <v>3.5586210008669601E-4</v>
      </c>
      <c r="L22" s="24">
        <v>3.3956307246662198E-4</v>
      </c>
      <c r="M22" s="24">
        <v>3.45552592295508E-4</v>
      </c>
      <c r="N22" s="24">
        <v>6.03831057764074E-4</v>
      </c>
      <c r="O22" s="24">
        <v>5.7617467320961397E-4</v>
      </c>
      <c r="P22" s="24">
        <v>5.4978499330174207E-4</v>
      </c>
      <c r="Q22" s="24">
        <v>5.2600748883139409E-4</v>
      </c>
      <c r="R22" s="24">
        <v>5.005120426736071E-4</v>
      </c>
      <c r="S22" s="24">
        <v>1.0909139300819498E-3</v>
      </c>
      <c r="T22" s="24">
        <v>1.04094840615232E-3</v>
      </c>
      <c r="U22" s="24">
        <v>1.04250786039607E-3</v>
      </c>
      <c r="V22" s="24">
        <v>9.9197777558141702E-4</v>
      </c>
      <c r="W22" s="24">
        <v>1.25403850370914E-3</v>
      </c>
      <c r="X22" s="24">
        <v>1.1966016252002701E-3</v>
      </c>
      <c r="Y22" s="24">
        <v>1.15395905229264E-3</v>
      </c>
      <c r="Z22" s="24">
        <v>1.09802695719761E-3</v>
      </c>
      <c r="AA22" s="24">
        <v>1.0477356457638E-3</v>
      </c>
      <c r="AB22" s="24">
        <v>8.8299790794309999E-4</v>
      </c>
      <c r="AC22" s="24">
        <v>8.4480936704216302E-4</v>
      </c>
      <c r="AD22" s="24">
        <v>1.21286613887541E-3</v>
      </c>
      <c r="AE22" s="24">
        <v>1.1404639225931299E-3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9.9729501129247416E-4</v>
      </c>
      <c r="D24" s="24">
        <v>9.9780167381944207E-4</v>
      </c>
      <c r="E24" s="24">
        <v>9.8959620150087992E-4</v>
      </c>
      <c r="F24" s="24">
        <v>9.4163073102940698E-4</v>
      </c>
      <c r="G24" s="24">
        <v>8.9850260558637697E-4</v>
      </c>
      <c r="H24" s="24">
        <v>8.5734981414948707E-4</v>
      </c>
      <c r="I24" s="24">
        <v>8.2027052081307692E-4</v>
      </c>
      <c r="J24" s="24">
        <v>7.8051222203928705E-4</v>
      </c>
      <c r="K24" s="24">
        <v>7.5454746461044305E-4</v>
      </c>
      <c r="L24" s="24">
        <v>7.5160525480736599E-4</v>
      </c>
      <c r="M24" s="24">
        <v>7.5798008617540406E-4</v>
      </c>
      <c r="N24" s="24">
        <v>1.1448377494703E-3</v>
      </c>
      <c r="O24" s="24">
        <v>1.0924024322657583E-3</v>
      </c>
      <c r="P24" s="24">
        <v>1.0423687326630228E-3</v>
      </c>
      <c r="Q24" s="24">
        <v>9.9728760549038105E-4</v>
      </c>
      <c r="R24" s="24">
        <v>9.4894933466823609E-4</v>
      </c>
      <c r="S24" s="24">
        <v>2.4657646931756719E-3</v>
      </c>
      <c r="T24" s="24">
        <v>2.3528289047652588E-3</v>
      </c>
      <c r="U24" s="24">
        <v>1906.4948351412961</v>
      </c>
      <c r="V24" s="24">
        <v>1814.0875264023446</v>
      </c>
      <c r="W24" s="24">
        <v>6542.1809548152969</v>
      </c>
      <c r="X24" s="24">
        <v>6242.5390765369348</v>
      </c>
      <c r="Y24" s="24">
        <v>5972.5575489746043</v>
      </c>
      <c r="Z24" s="24">
        <v>37697.615271281618</v>
      </c>
      <c r="AA24" s="24">
        <v>35971.006923924942</v>
      </c>
      <c r="AB24" s="24">
        <v>34323.479566933005</v>
      </c>
      <c r="AC24" s="24">
        <v>32839.032543709327</v>
      </c>
      <c r="AD24" s="24">
        <v>36817.876684936891</v>
      </c>
      <c r="AE24" s="24">
        <v>35131.561713724514</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1.3496204455644707E-2</v>
      </c>
      <c r="D26" s="24">
        <v>91452.802611584091</v>
      </c>
      <c r="E26" s="24">
        <v>174462.94385301459</v>
      </c>
      <c r="F26" s="24">
        <v>249636.11982453268</v>
      </c>
      <c r="G26" s="24">
        <v>304518.10235600831</v>
      </c>
      <c r="H26" s="24">
        <v>290570.70904827269</v>
      </c>
      <c r="I26" s="24">
        <v>326882.26135460101</v>
      </c>
      <c r="J26" s="24">
        <v>346387.10659301188</v>
      </c>
      <c r="K26" s="24">
        <v>607038.42411872873</v>
      </c>
      <c r="L26" s="24">
        <v>579235.13728726434</v>
      </c>
      <c r="M26" s="24">
        <v>554183.95140645513</v>
      </c>
      <c r="N26" s="24">
        <v>539869.50956542231</v>
      </c>
      <c r="O26" s="24">
        <v>515142.66160148534</v>
      </c>
      <c r="P26" s="24">
        <v>512239.16719373566</v>
      </c>
      <c r="Q26" s="24">
        <v>557077.38073794462</v>
      </c>
      <c r="R26" s="24">
        <v>530169.37983376218</v>
      </c>
      <c r="S26" s="24">
        <v>511436.64285795618</v>
      </c>
      <c r="T26" s="24">
        <v>493194.85443773179</v>
      </c>
      <c r="U26" s="24">
        <v>502645.37945349782</v>
      </c>
      <c r="V26" s="24">
        <v>478282.28919575608</v>
      </c>
      <c r="W26" s="24">
        <v>500392.75907302182</v>
      </c>
      <c r="X26" s="24">
        <v>477474.03566086933</v>
      </c>
      <c r="Y26" s="24">
        <v>456823.88850203238</v>
      </c>
      <c r="Z26" s="24">
        <v>434681.75346362847</v>
      </c>
      <c r="AA26" s="24">
        <v>433978.62426541519</v>
      </c>
      <c r="AB26" s="24">
        <v>414101.73857900215</v>
      </c>
      <c r="AC26" s="24">
        <v>413490.21640529548</v>
      </c>
      <c r="AD26" s="24">
        <v>366609.6436802026</v>
      </c>
      <c r="AE26" s="24">
        <v>323936.71330703638</v>
      </c>
    </row>
    <row r="27" spans="1:31" x14ac:dyDescent="0.35">
      <c r="A27" s="28" t="s">
        <v>130</v>
      </c>
      <c r="B27" s="28" t="s">
        <v>68</v>
      </c>
      <c r="C27" s="24">
        <v>1.0155765347899511E-3</v>
      </c>
      <c r="D27" s="24">
        <v>2.000545397366557E-3</v>
      </c>
      <c r="E27" s="24">
        <v>2.0712641663336176E-3</v>
      </c>
      <c r="F27" s="24">
        <v>3.7444653629571797E-3</v>
      </c>
      <c r="G27" s="24">
        <v>7962.9916936779427</v>
      </c>
      <c r="H27" s="24">
        <v>57774.730537793548</v>
      </c>
      <c r="I27" s="24">
        <v>71168.885386542053</v>
      </c>
      <c r="J27" s="24">
        <v>89293.738067084254</v>
      </c>
      <c r="K27" s="24">
        <v>213969.7483008042</v>
      </c>
      <c r="L27" s="24">
        <v>204169.60707597146</v>
      </c>
      <c r="M27" s="24">
        <v>195339.53022028369</v>
      </c>
      <c r="N27" s="24">
        <v>185871.47402816097</v>
      </c>
      <c r="O27" s="24">
        <v>177358.27667381795</v>
      </c>
      <c r="P27" s="24">
        <v>169234.996758786</v>
      </c>
      <c r="Q27" s="24">
        <v>161915.79754273378</v>
      </c>
      <c r="R27" s="24">
        <v>154067.78095362196</v>
      </c>
      <c r="S27" s="24">
        <v>169888.57363114177</v>
      </c>
      <c r="T27" s="24">
        <v>177197.41941670675</v>
      </c>
      <c r="U27" s="24">
        <v>174671.51222926838</v>
      </c>
      <c r="V27" s="24">
        <v>166205.22963660242</v>
      </c>
      <c r="W27" s="24">
        <v>158592.77633577323</v>
      </c>
      <c r="X27" s="24">
        <v>199417.36520999696</v>
      </c>
      <c r="Y27" s="24">
        <v>190792.81692127849</v>
      </c>
      <c r="Z27" s="24">
        <v>181545.138714423</v>
      </c>
      <c r="AA27" s="24">
        <v>173230.09412418521</v>
      </c>
      <c r="AB27" s="24">
        <v>179843.96084928542</v>
      </c>
      <c r="AC27" s="24">
        <v>176330.34933169759</v>
      </c>
      <c r="AD27" s="24">
        <v>183631.35277758134</v>
      </c>
      <c r="AE27" s="24">
        <v>188257.33337578672</v>
      </c>
    </row>
    <row r="28" spans="1:31" x14ac:dyDescent="0.35">
      <c r="A28" s="28" t="s">
        <v>130</v>
      </c>
      <c r="B28" s="28" t="s">
        <v>36</v>
      </c>
      <c r="C28" s="24">
        <v>1.72621206408229E-3</v>
      </c>
      <c r="D28" s="24">
        <v>2.4224376793690497E-3</v>
      </c>
      <c r="E28" s="24">
        <v>2.3176703185787497E-3</v>
      </c>
      <c r="F28" s="24">
        <v>2.83966202058381E-3</v>
      </c>
      <c r="G28" s="24">
        <v>3.2479769140562496E-3</v>
      </c>
      <c r="H28" s="24">
        <v>3.35463637286158E-3</v>
      </c>
      <c r="I28" s="24">
        <v>3.8927633679965499E-3</v>
      </c>
      <c r="J28" s="24">
        <v>4.2265114274351598E-3</v>
      </c>
      <c r="K28" s="24">
        <v>0.13264447069507496</v>
      </c>
      <c r="L28" s="24">
        <v>0.12659116293463871</v>
      </c>
      <c r="M28" s="24">
        <v>0.12129361754670584</v>
      </c>
      <c r="N28" s="24">
        <v>0.11843207699384881</v>
      </c>
      <c r="O28" s="24">
        <v>0.11301403367882142</v>
      </c>
      <c r="P28" s="24">
        <v>0.10783781835288933</v>
      </c>
      <c r="Q28" s="24">
        <v>0.10318887779323443</v>
      </c>
      <c r="R28" s="24">
        <v>9.8187339728244769E-2</v>
      </c>
      <c r="S28" s="24">
        <v>6683.6942916973667</v>
      </c>
      <c r="T28" s="24">
        <v>6377.5708915185187</v>
      </c>
      <c r="U28" s="24">
        <v>16301.726775953772</v>
      </c>
      <c r="V28" s="24">
        <v>15511.586322494501</v>
      </c>
      <c r="W28" s="24">
        <v>29005.536658854315</v>
      </c>
      <c r="X28" s="24">
        <v>27677.038511573759</v>
      </c>
      <c r="Y28" s="24">
        <v>26480.041658344369</v>
      </c>
      <c r="Z28" s="24">
        <v>25196.560710947244</v>
      </c>
      <c r="AA28" s="24">
        <v>24042.519563962509</v>
      </c>
      <c r="AB28" s="24">
        <v>22941.33536195719</v>
      </c>
      <c r="AC28" s="24">
        <v>21949.151418948972</v>
      </c>
      <c r="AD28" s="24">
        <v>20885.288268449673</v>
      </c>
      <c r="AE28" s="24">
        <v>19928.659933879077</v>
      </c>
    </row>
    <row r="29" spans="1:31" x14ac:dyDescent="0.35">
      <c r="A29" s="28" t="s">
        <v>130</v>
      </c>
      <c r="B29" s="28" t="s">
        <v>73</v>
      </c>
      <c r="C29" s="24">
        <v>0</v>
      </c>
      <c r="D29" s="24">
        <v>0</v>
      </c>
      <c r="E29" s="24">
        <v>4.1025167847652802E-3</v>
      </c>
      <c r="F29" s="24">
        <v>4.7491159027205397E-3</v>
      </c>
      <c r="G29" s="24">
        <v>4.5315991420131702E-3</v>
      </c>
      <c r="H29" s="24">
        <v>4.3364844220892601E-3</v>
      </c>
      <c r="I29" s="24">
        <v>4.5007079870536199E-3</v>
      </c>
      <c r="J29" s="24">
        <v>4.79258785764765E-3</v>
      </c>
      <c r="K29" s="24">
        <v>241735.81945345312</v>
      </c>
      <c r="L29" s="24">
        <v>230663.94988296629</v>
      </c>
      <c r="M29" s="24">
        <v>220688.02635583506</v>
      </c>
      <c r="N29" s="24">
        <v>209991.33717953551</v>
      </c>
      <c r="O29" s="24">
        <v>200373.41325947834</v>
      </c>
      <c r="P29" s="24">
        <v>191196.00494246592</v>
      </c>
      <c r="Q29" s="24">
        <v>182927.01995729355</v>
      </c>
      <c r="R29" s="24">
        <v>174060.59489196967</v>
      </c>
      <c r="S29" s="24">
        <v>166088.35862798707</v>
      </c>
      <c r="T29" s="24">
        <v>158481.25816971739</v>
      </c>
      <c r="U29" s="24">
        <v>151627.14845737079</v>
      </c>
      <c r="V29" s="24">
        <v>144277.82001312819</v>
      </c>
      <c r="W29" s="24">
        <v>137669.67557279026</v>
      </c>
      <c r="X29" s="24">
        <v>131364.19420808039</v>
      </c>
      <c r="Y29" s="24">
        <v>125682.85922607579</v>
      </c>
      <c r="Z29" s="24">
        <v>119591.04374479046</v>
      </c>
      <c r="AA29" s="24">
        <v>114113.59131410133</v>
      </c>
      <c r="AB29" s="24">
        <v>108887.01456934154</v>
      </c>
      <c r="AC29" s="24">
        <v>104177.78913170857</v>
      </c>
      <c r="AD29" s="24">
        <v>99128.318802408627</v>
      </c>
      <c r="AE29" s="24">
        <v>94588.090422655921</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1.5886320652335542E-2</v>
      </c>
      <c r="D31" s="32">
        <v>91452.805969897439</v>
      </c>
      <c r="E31" s="32">
        <v>174462.94728844229</v>
      </c>
      <c r="F31" s="32">
        <v>249636.12492149053</v>
      </c>
      <c r="G31" s="32">
        <v>312481.09534023254</v>
      </c>
      <c r="H31" s="32">
        <v>348345.44081750355</v>
      </c>
      <c r="I31" s="32">
        <v>398051.14791932225</v>
      </c>
      <c r="J31" s="32">
        <v>435680.8458135518</v>
      </c>
      <c r="K31" s="32">
        <v>821008.17352994252</v>
      </c>
      <c r="L31" s="32">
        <v>783404.74545440415</v>
      </c>
      <c r="M31" s="32">
        <v>749523.48273027153</v>
      </c>
      <c r="N31" s="32">
        <v>725740.98534225207</v>
      </c>
      <c r="O31" s="32">
        <v>692500.93994388031</v>
      </c>
      <c r="P31" s="32">
        <v>681474.16554467543</v>
      </c>
      <c r="Q31" s="32">
        <v>718993.17980397353</v>
      </c>
      <c r="R31" s="32">
        <v>684237.16223684547</v>
      </c>
      <c r="S31" s="32">
        <v>681325.22004577657</v>
      </c>
      <c r="T31" s="32">
        <v>670392.27724821586</v>
      </c>
      <c r="U31" s="32">
        <v>679223.38756041531</v>
      </c>
      <c r="V31" s="32">
        <v>646301.6073507386</v>
      </c>
      <c r="W31" s="32">
        <v>665527.71761764889</v>
      </c>
      <c r="X31" s="32">
        <v>683133.94114400481</v>
      </c>
      <c r="Y31" s="32">
        <v>653589.26412624447</v>
      </c>
      <c r="Z31" s="32">
        <v>653924.50854736008</v>
      </c>
      <c r="AA31" s="32">
        <v>643179.72636126098</v>
      </c>
      <c r="AB31" s="32">
        <v>628269.17987821857</v>
      </c>
      <c r="AC31" s="32">
        <v>622659.59912551171</v>
      </c>
      <c r="AD31" s="32">
        <v>587058.87435558694</v>
      </c>
      <c r="AE31" s="32">
        <v>547325.60953701148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4.1422720671964702E-4</v>
      </c>
      <c r="D36" s="24">
        <v>4.0840463315610596E-4</v>
      </c>
      <c r="E36" s="24">
        <v>4.1561919002739399E-4</v>
      </c>
      <c r="F36" s="24">
        <v>4.8181028111904698E-4</v>
      </c>
      <c r="G36" s="24">
        <v>4.59742634472545E-4</v>
      </c>
      <c r="H36" s="24">
        <v>4.386857197419E-4</v>
      </c>
      <c r="I36" s="24">
        <v>4.19713118107944E-4</v>
      </c>
      <c r="J36" s="24">
        <v>4.6440540936017302E-4</v>
      </c>
      <c r="K36" s="24">
        <v>4.4313493241916301E-4</v>
      </c>
      <c r="L36" s="24">
        <v>4.2283867580414196E-4</v>
      </c>
      <c r="M36" s="24">
        <v>4.5058634213885403E-4</v>
      </c>
      <c r="N36" s="24">
        <v>6.0666139702964504E-4</v>
      </c>
      <c r="O36" s="24">
        <v>5.7887537861461705E-4</v>
      </c>
      <c r="P36" s="24">
        <v>5.5236200227495598E-4</v>
      </c>
      <c r="Q36" s="24">
        <v>5.2847304543117597E-4</v>
      </c>
      <c r="R36" s="24">
        <v>5.2224481824027301E-4</v>
      </c>
      <c r="S36" s="24">
        <v>8.9255625921317704E-4</v>
      </c>
      <c r="T36" s="24">
        <v>8.5167581952083008E-4</v>
      </c>
      <c r="U36" s="24">
        <v>1.1191271132254702E-3</v>
      </c>
      <c r="V36" s="24">
        <v>1.0648833131564901E-3</v>
      </c>
      <c r="W36" s="24">
        <v>1.0161100312333299E-3</v>
      </c>
      <c r="X36" s="24">
        <v>1.1623764490887101E-3</v>
      </c>
      <c r="Y36" s="24">
        <v>1.1121051402113E-3</v>
      </c>
      <c r="Z36" s="24">
        <v>1.05820169334775E-3</v>
      </c>
      <c r="AA36" s="24">
        <v>1.00973443981532E-3</v>
      </c>
      <c r="AB36" s="24">
        <v>9.1175589190434008E-4</v>
      </c>
      <c r="AC36" s="24">
        <v>8.6824315291073094E-4</v>
      </c>
      <c r="AD36" s="24">
        <v>8.1848204976383903E-4</v>
      </c>
      <c r="AE36" s="24">
        <v>7.5427500365419196E-4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1.0112807320793249E-3</v>
      </c>
      <c r="D38" s="24">
        <v>1.001437734103964E-3</v>
      </c>
      <c r="E38" s="24">
        <v>9.5812682076594903E-4</v>
      </c>
      <c r="F38" s="24">
        <v>9.1168666299283596E-4</v>
      </c>
      <c r="G38" s="24">
        <v>8.6993002159338896E-4</v>
      </c>
      <c r="H38" s="24">
        <v>8.3008589813649903E-4</v>
      </c>
      <c r="I38" s="24">
        <v>7.9418573462861498E-4</v>
      </c>
      <c r="J38" s="24">
        <v>8.0154249222256103E-4</v>
      </c>
      <c r="K38" s="24">
        <v>7.8232088512993308E-4</v>
      </c>
      <c r="L38" s="24">
        <v>7.8666770817628498E-4</v>
      </c>
      <c r="M38" s="24">
        <v>8.0005365028210692E-4</v>
      </c>
      <c r="N38" s="24">
        <v>9.923443288698782E-4</v>
      </c>
      <c r="O38" s="24">
        <v>9.4689344320114915E-4</v>
      </c>
      <c r="P38" s="24">
        <v>9.0352427750397797E-4</v>
      </c>
      <c r="Q38" s="24">
        <v>8.6444799712317099E-4</v>
      </c>
      <c r="R38" s="24">
        <v>8.5626319854023006E-4</v>
      </c>
      <c r="S38" s="24">
        <v>1.202604751203784E-3</v>
      </c>
      <c r="T38" s="24">
        <v>1.147523617104008E-3</v>
      </c>
      <c r="U38" s="24">
        <v>7911.0021401577233</v>
      </c>
      <c r="V38" s="24">
        <v>7527.5579242462418</v>
      </c>
      <c r="W38" s="24">
        <v>7182.78427600128</v>
      </c>
      <c r="X38" s="24">
        <v>8621.1932976679363</v>
      </c>
      <c r="Y38" s="24">
        <v>8248.3376092215112</v>
      </c>
      <c r="Z38" s="24">
        <v>7848.5428308727141</v>
      </c>
      <c r="AA38" s="24">
        <v>17792.006493188834</v>
      </c>
      <c r="AB38" s="24">
        <v>50137.294044509697</v>
      </c>
      <c r="AC38" s="24">
        <v>47968.919581725873</v>
      </c>
      <c r="AD38" s="24">
        <v>47495.433163367321</v>
      </c>
      <c r="AE38" s="24">
        <v>45320.069794330448</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77204.978525773491</v>
      </c>
      <c r="D40" s="24">
        <v>73668.873466142541</v>
      </c>
      <c r="E40" s="24">
        <v>70482.788557221735</v>
      </c>
      <c r="F40" s="24">
        <v>67066.52140891584</v>
      </c>
      <c r="G40" s="24">
        <v>71044.118999917424</v>
      </c>
      <c r="H40" s="24">
        <v>67790.189927863525</v>
      </c>
      <c r="I40" s="24">
        <v>121349.10808532486</v>
      </c>
      <c r="J40" s="24">
        <v>176812.40920936852</v>
      </c>
      <c r="K40" s="24">
        <v>229172.14399398988</v>
      </c>
      <c r="L40" s="24">
        <v>218675.70983086963</v>
      </c>
      <c r="M40" s="24">
        <v>209218.26244209049</v>
      </c>
      <c r="N40" s="24">
        <v>260625.97360616707</v>
      </c>
      <c r="O40" s="24">
        <v>260871.66280895149</v>
      </c>
      <c r="P40" s="24">
        <v>248923.34247756735</v>
      </c>
      <c r="Q40" s="24">
        <v>238157.72355285351</v>
      </c>
      <c r="R40" s="24">
        <v>264485.88389263413</v>
      </c>
      <c r="S40" s="24">
        <v>316931.81238457415</v>
      </c>
      <c r="T40" s="24">
        <v>302415.85139159975</v>
      </c>
      <c r="U40" s="24">
        <v>289336.74893159221</v>
      </c>
      <c r="V40" s="24">
        <v>275312.67198854795</v>
      </c>
      <c r="W40" s="24">
        <v>282388.1772267035</v>
      </c>
      <c r="X40" s="24">
        <v>327922.43253176461</v>
      </c>
      <c r="Y40" s="24">
        <v>313740.20308103395</v>
      </c>
      <c r="Z40" s="24">
        <v>310938.99328714405</v>
      </c>
      <c r="AA40" s="24">
        <v>324427.07934783824</v>
      </c>
      <c r="AB40" s="24">
        <v>301688.67218123953</v>
      </c>
      <c r="AC40" s="24">
        <v>288641.01903511974</v>
      </c>
      <c r="AD40" s="24">
        <v>274650.66375703184</v>
      </c>
      <c r="AE40" s="24">
        <v>311768.82661383838</v>
      </c>
    </row>
    <row r="41" spans="1:31" x14ac:dyDescent="0.35">
      <c r="A41" s="28" t="s">
        <v>131</v>
      </c>
      <c r="B41" s="28" t="s">
        <v>68</v>
      </c>
      <c r="C41" s="24">
        <v>1.476308494230755E-3</v>
      </c>
      <c r="D41" s="24">
        <v>2.3106814414049683E-3</v>
      </c>
      <c r="E41" s="24">
        <v>2.4769581348664652E-3</v>
      </c>
      <c r="F41" s="24">
        <v>3.9722610722274726E-3</v>
      </c>
      <c r="G41" s="24">
        <v>3.9380329696286388E-3</v>
      </c>
      <c r="H41" s="24">
        <v>3.991100859933842E-3</v>
      </c>
      <c r="I41" s="24">
        <v>4.7613539659952034E-3</v>
      </c>
      <c r="J41" s="24">
        <v>4.558555232761336E-3</v>
      </c>
      <c r="K41" s="24">
        <v>7.1260007025432618E-3</v>
      </c>
      <c r="L41" s="24">
        <v>6.799618988269307E-3</v>
      </c>
      <c r="M41" s="24">
        <v>6.5055440810600825E-3</v>
      </c>
      <c r="N41" s="24">
        <v>6.205722100741779E-3</v>
      </c>
      <c r="O41" s="24">
        <v>6.0796099583652081E-3</v>
      </c>
      <c r="P41" s="24">
        <v>5.8011545381152487E-3</v>
      </c>
      <c r="Q41" s="24">
        <v>5.5502619534798714E-3</v>
      </c>
      <c r="R41" s="24">
        <v>5.2812422003373164E-3</v>
      </c>
      <c r="S41" s="24">
        <v>34627.227065244129</v>
      </c>
      <c r="T41" s="24">
        <v>33041.247215100339</v>
      </c>
      <c r="U41" s="24">
        <v>31612.255175603354</v>
      </c>
      <c r="V41" s="24">
        <v>40184.649274750758</v>
      </c>
      <c r="W41" s="24">
        <v>50063.780408460334</v>
      </c>
      <c r="X41" s="24">
        <v>87543.770717033956</v>
      </c>
      <c r="Y41" s="24">
        <v>83757.613539294805</v>
      </c>
      <c r="Z41" s="24">
        <v>79697.903805184658</v>
      </c>
      <c r="AA41" s="24">
        <v>76047.618133641605</v>
      </c>
      <c r="AB41" s="24">
        <v>98441.182559522887</v>
      </c>
      <c r="AC41" s="24">
        <v>94183.725844842411</v>
      </c>
      <c r="AD41" s="24">
        <v>89618.66507199542</v>
      </c>
      <c r="AE41" s="24">
        <v>91878.523095712357</v>
      </c>
    </row>
    <row r="42" spans="1:31" x14ac:dyDescent="0.35">
      <c r="A42" s="28" t="s">
        <v>131</v>
      </c>
      <c r="B42" s="28" t="s">
        <v>36</v>
      </c>
      <c r="C42" s="24">
        <v>9.1944973182560296E-4</v>
      </c>
      <c r="D42" s="24">
        <v>1.20900577984004E-3</v>
      </c>
      <c r="E42" s="24">
        <v>1.15671781147957E-3</v>
      </c>
      <c r="F42" s="24">
        <v>1.4064795151813899E-3</v>
      </c>
      <c r="G42" s="24">
        <v>1.70962165137468E-3</v>
      </c>
      <c r="H42" s="24">
        <v>1.6313183689828702E-3</v>
      </c>
      <c r="I42" s="24">
        <v>2.3267423636772404E-3</v>
      </c>
      <c r="J42" s="24">
        <v>3.0102264140539699E-3</v>
      </c>
      <c r="K42" s="24">
        <v>2.9076166279133398E-3</v>
      </c>
      <c r="L42" s="24">
        <v>2.8094288547229297E-3</v>
      </c>
      <c r="M42" s="24">
        <v>2.8873199478410801E-3</v>
      </c>
      <c r="N42" s="24">
        <v>7.3657385020064296E-3</v>
      </c>
      <c r="O42" s="24">
        <v>3819.71925029965</v>
      </c>
      <c r="P42" s="24">
        <v>3644.7702803403104</v>
      </c>
      <c r="Q42" s="24">
        <v>3487.1386021000999</v>
      </c>
      <c r="R42" s="24">
        <v>3318.1179057135701</v>
      </c>
      <c r="S42" s="24">
        <v>52478.338936982102</v>
      </c>
      <c r="T42" s="24">
        <v>50074.750877396</v>
      </c>
      <c r="U42" s="24">
        <v>47909.0813424031</v>
      </c>
      <c r="V42" s="24">
        <v>45586.940631920203</v>
      </c>
      <c r="W42" s="24">
        <v>43498.988787764305</v>
      </c>
      <c r="X42" s="24">
        <v>41506.668613390699</v>
      </c>
      <c r="Y42" s="24">
        <v>39711.557778194598</v>
      </c>
      <c r="Z42" s="24">
        <v>37786.748808845601</v>
      </c>
      <c r="AA42" s="24">
        <v>36056.057877225598</v>
      </c>
      <c r="AB42" s="24">
        <v>60919.803416164701</v>
      </c>
      <c r="AC42" s="24">
        <v>58285.098798639199</v>
      </c>
      <c r="AD42" s="24">
        <v>55460.034915463402</v>
      </c>
      <c r="AE42" s="24">
        <v>52919.8806225023</v>
      </c>
    </row>
    <row r="43" spans="1:31" x14ac:dyDescent="0.35">
      <c r="A43" s="28" t="s">
        <v>131</v>
      </c>
      <c r="B43" s="28" t="s">
        <v>73</v>
      </c>
      <c r="C43" s="24">
        <v>0</v>
      </c>
      <c r="D43" s="24">
        <v>0</v>
      </c>
      <c r="E43" s="24">
        <v>2.05202439317736E-3</v>
      </c>
      <c r="F43" s="24">
        <v>2.4517129286854501E-3</v>
      </c>
      <c r="G43" s="24">
        <v>2.38717128271204E-3</v>
      </c>
      <c r="H43" s="24">
        <v>2.4034527300541104E-3</v>
      </c>
      <c r="I43" s="24">
        <v>2.4905913971668297E-3</v>
      </c>
      <c r="J43" s="24">
        <v>2.8459200349399798E-3</v>
      </c>
      <c r="K43" s="24">
        <v>2.7155725513425101E-3</v>
      </c>
      <c r="L43" s="24">
        <v>2.69697619518599E-3</v>
      </c>
      <c r="M43" s="24">
        <v>2.68473755264774E-3</v>
      </c>
      <c r="N43" s="24">
        <v>5.9045801908420596E-3</v>
      </c>
      <c r="O43" s="24">
        <v>1.07086808294197E-2</v>
      </c>
      <c r="P43" s="24">
        <v>1.02182068942331E-2</v>
      </c>
      <c r="Q43" s="24">
        <v>9.7920547782802004E-3</v>
      </c>
      <c r="R43" s="24">
        <v>9.3272611536926991E-3</v>
      </c>
      <c r="S43" s="24">
        <v>35200.027655510297</v>
      </c>
      <c r="T43" s="24">
        <v>33587.812635015602</v>
      </c>
      <c r="U43" s="24">
        <v>32135.182296552299</v>
      </c>
      <c r="V43" s="24">
        <v>30577.598369691099</v>
      </c>
      <c r="W43" s="24">
        <v>29540.837006217698</v>
      </c>
      <c r="X43" s="24">
        <v>105047.75789573499</v>
      </c>
      <c r="Y43" s="24">
        <v>100504.57544550901</v>
      </c>
      <c r="Z43" s="24">
        <v>95633.144841705303</v>
      </c>
      <c r="AA43" s="24">
        <v>91253.000772650601</v>
      </c>
      <c r="AB43" s="24">
        <v>98522.340085428601</v>
      </c>
      <c r="AC43" s="24">
        <v>94261.373688834399</v>
      </c>
      <c r="AD43" s="24">
        <v>89692.549425549107</v>
      </c>
      <c r="AE43" s="24">
        <v>144753.28806354498</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77204.981427589926</v>
      </c>
      <c r="D45" s="32">
        <v>73668.877186666359</v>
      </c>
      <c r="E45" s="32">
        <v>70482.792407925881</v>
      </c>
      <c r="F45" s="32">
        <v>67066.526774673854</v>
      </c>
      <c r="G45" s="32">
        <v>71044.124267623047</v>
      </c>
      <c r="H45" s="32">
        <v>67790.195187736012</v>
      </c>
      <c r="I45" s="32">
        <v>121349.11406057767</v>
      </c>
      <c r="J45" s="32">
        <v>176812.41503387166</v>
      </c>
      <c r="K45" s="32">
        <v>229172.1523454464</v>
      </c>
      <c r="L45" s="32">
        <v>218675.71783999499</v>
      </c>
      <c r="M45" s="32">
        <v>209218.27019827458</v>
      </c>
      <c r="N45" s="32">
        <v>260625.98141089489</v>
      </c>
      <c r="O45" s="32">
        <v>260871.67041433029</v>
      </c>
      <c r="P45" s="32">
        <v>248923.34973460817</v>
      </c>
      <c r="Q45" s="32">
        <v>238157.73049603653</v>
      </c>
      <c r="R45" s="32">
        <v>264485.89055238431</v>
      </c>
      <c r="S45" s="32">
        <v>351559.04154497926</v>
      </c>
      <c r="T45" s="32">
        <v>335457.10060589953</v>
      </c>
      <c r="U45" s="32">
        <v>328860.00736648042</v>
      </c>
      <c r="V45" s="32">
        <v>323024.88025242824</v>
      </c>
      <c r="W45" s="32">
        <v>339634.74292727519</v>
      </c>
      <c r="X45" s="32">
        <v>424087.39770884294</v>
      </c>
      <c r="Y45" s="32">
        <v>405746.15534165542</v>
      </c>
      <c r="Z45" s="32">
        <v>398485.44098140311</v>
      </c>
      <c r="AA45" s="32">
        <v>418266.7049844031</v>
      </c>
      <c r="AB45" s="32">
        <v>450267.14969702798</v>
      </c>
      <c r="AC45" s="32">
        <v>430793.66532993119</v>
      </c>
      <c r="AD45" s="32">
        <v>411764.76281087659</v>
      </c>
      <c r="AE45" s="32">
        <v>448967.4202581562</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3.5601240095374298E-4</v>
      </c>
      <c r="D50" s="24">
        <v>3.39706489324434E-4</v>
      </c>
      <c r="E50" s="24">
        <v>3.3944980835956702E-4</v>
      </c>
      <c r="F50" s="24">
        <v>3.8824002389943E-4</v>
      </c>
      <c r="G50" s="24">
        <v>3.7045803792448701E-4</v>
      </c>
      <c r="H50" s="24">
        <v>3.5349049406202201E-4</v>
      </c>
      <c r="I50" s="24">
        <v>3.5629704271917102E-4</v>
      </c>
      <c r="J50" s="24">
        <v>3.7218953560939802E-4</v>
      </c>
      <c r="K50" s="24">
        <v>3.5514268650879797E-4</v>
      </c>
      <c r="L50" s="24">
        <v>3.3887660912920595E-4</v>
      </c>
      <c r="M50" s="24">
        <v>3.3959678144152001E-4</v>
      </c>
      <c r="N50" s="24">
        <v>5.35210616495531E-4</v>
      </c>
      <c r="O50" s="24">
        <v>5.1069715294127006E-4</v>
      </c>
      <c r="P50" s="24">
        <v>4.8730644345224201E-4</v>
      </c>
      <c r="Q50" s="24">
        <v>4.6623105711252202E-4</v>
      </c>
      <c r="R50" s="24">
        <v>4.4363295905101201E-4</v>
      </c>
      <c r="S50" s="24">
        <v>6.3281186760379506E-4</v>
      </c>
      <c r="T50" s="24">
        <v>6.0382811770215504E-4</v>
      </c>
      <c r="U50" s="24">
        <v>6.8359340185004101E-4</v>
      </c>
      <c r="V50" s="24">
        <v>6.5045980747972896E-4</v>
      </c>
      <c r="W50" s="24">
        <v>6.7519939501596408E-4</v>
      </c>
      <c r="X50" s="24">
        <v>6.4427423162896104E-4</v>
      </c>
      <c r="Y50" s="24">
        <v>6.2918563805230304E-4</v>
      </c>
      <c r="Z50" s="24">
        <v>6.2529079604368694E-4</v>
      </c>
      <c r="AA50" s="24">
        <v>5.96651522704909E-4</v>
      </c>
      <c r="AB50" s="24">
        <v>4.5914509280475801E-4</v>
      </c>
      <c r="AC50" s="24">
        <v>4.7845924691934698E-4</v>
      </c>
      <c r="AD50" s="24">
        <v>1.4942530538295301E-3</v>
      </c>
      <c r="AE50" s="24">
        <v>1.4056224686228001E-3</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1.003505751838329E-3</v>
      </c>
      <c r="D52" s="24">
        <v>9.7875870880103906E-4</v>
      </c>
      <c r="E52" s="24">
        <v>9.3642863457666704E-4</v>
      </c>
      <c r="F52" s="24">
        <v>8.910401822439831E-4</v>
      </c>
      <c r="G52" s="24">
        <v>8.5022918119202198E-4</v>
      </c>
      <c r="H52" s="24">
        <v>8.1128738631061701E-4</v>
      </c>
      <c r="I52" s="24">
        <v>7.7620023462448401E-4</v>
      </c>
      <c r="J52" s="24">
        <v>7.6450691533404291E-4</v>
      </c>
      <c r="K52" s="24">
        <v>7.5631424237559595E-4</v>
      </c>
      <c r="L52" s="24">
        <v>7.5502668033423004E-4</v>
      </c>
      <c r="M52" s="24">
        <v>7.6059978629224305E-4</v>
      </c>
      <c r="N52" s="24">
        <v>1.1269329446366538E-3</v>
      </c>
      <c r="O52" s="24">
        <v>1.0753176948358741E-3</v>
      </c>
      <c r="P52" s="24">
        <v>1.026066502297487E-3</v>
      </c>
      <c r="Q52" s="24">
        <v>9.816904259358271E-4</v>
      </c>
      <c r="R52" s="24">
        <v>9.3410814634952994E-4</v>
      </c>
      <c r="S52" s="24">
        <v>1.308074700946906E-3</v>
      </c>
      <c r="T52" s="24">
        <v>1.248162882086004E-3</v>
      </c>
      <c r="U52" s="24">
        <v>1.829880669347173E-3</v>
      </c>
      <c r="V52" s="24">
        <v>1.7411868292952662E-3</v>
      </c>
      <c r="W52" s="24">
        <v>2.3380264745369618E-3</v>
      </c>
      <c r="X52" s="24">
        <v>2.230941291608916E-3</v>
      </c>
      <c r="Y52" s="24">
        <v>2.136917426906677E-3</v>
      </c>
      <c r="Z52" s="24">
        <v>3.2943817062766688E-2</v>
      </c>
      <c r="AA52" s="24">
        <v>3.1434939932873072E-2</v>
      </c>
      <c r="AB52" s="24">
        <v>2.9684606265361457E-2</v>
      </c>
      <c r="AC52" s="24">
        <v>2.8394201440637611E-2</v>
      </c>
      <c r="AD52" s="24">
        <v>15705.053950916903</v>
      </c>
      <c r="AE52" s="24">
        <v>14985.738555318723</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8.055106506949598E-3</v>
      </c>
      <c r="D54" s="24">
        <v>7.8071570076453222E-3</v>
      </c>
      <c r="E54" s="24">
        <v>7.7541775023432001E-3</v>
      </c>
      <c r="F54" s="24">
        <v>1.02264893268299E-2</v>
      </c>
      <c r="G54" s="24">
        <v>9.7581004988153731E-3</v>
      </c>
      <c r="H54" s="24">
        <v>9.3111645943992887E-3</v>
      </c>
      <c r="I54" s="24">
        <v>9.5463702492923595E-3</v>
      </c>
      <c r="J54" s="24">
        <v>1.0856489080039057E-2</v>
      </c>
      <c r="K54" s="24">
        <v>1.0407356981855315E-2</v>
      </c>
      <c r="L54" s="24">
        <v>1.0101457762650227E-2</v>
      </c>
      <c r="M54" s="24">
        <v>1.1998476839591024E-2</v>
      </c>
      <c r="N54" s="24">
        <v>47625.560220076906</v>
      </c>
      <c r="O54" s="24">
        <v>45444.24360276779</v>
      </c>
      <c r="P54" s="24">
        <v>79391.758838372014</v>
      </c>
      <c r="Q54" s="24">
        <v>75958.165915676102</v>
      </c>
      <c r="R54" s="24">
        <v>96152.163188884937</v>
      </c>
      <c r="S54" s="24">
        <v>200488.78282651081</v>
      </c>
      <c r="T54" s="24">
        <v>193090.12715279846</v>
      </c>
      <c r="U54" s="24">
        <v>184739.22515136487</v>
      </c>
      <c r="V54" s="24">
        <v>175784.96501398491</v>
      </c>
      <c r="W54" s="24">
        <v>167733.83138333081</v>
      </c>
      <c r="X54" s="24">
        <v>191304.98891356128</v>
      </c>
      <c r="Y54" s="24">
        <v>215497.22712773358</v>
      </c>
      <c r="Z54" s="24">
        <v>205052.13258432088</v>
      </c>
      <c r="AA54" s="24">
        <v>213023.11045605372</v>
      </c>
      <c r="AB54" s="24">
        <v>248366.33617882279</v>
      </c>
      <c r="AC54" s="24">
        <v>269639.02196908457</v>
      </c>
      <c r="AD54" s="24">
        <v>284530.46903628041</v>
      </c>
      <c r="AE54" s="24">
        <v>278092.88315624977</v>
      </c>
    </row>
    <row r="55" spans="1:31" x14ac:dyDescent="0.35">
      <c r="A55" s="28" t="s">
        <v>132</v>
      </c>
      <c r="B55" s="28" t="s">
        <v>68</v>
      </c>
      <c r="C55" s="24">
        <v>4.5441894931984794E-4</v>
      </c>
      <c r="D55" s="24">
        <v>5.3796774993489097E-4</v>
      </c>
      <c r="E55" s="24">
        <v>5.5402237394063599E-4</v>
      </c>
      <c r="F55" s="24">
        <v>1.3326107283188747E-3</v>
      </c>
      <c r="G55" s="24">
        <v>1.2715751219354319E-3</v>
      </c>
      <c r="H55" s="24">
        <v>1.2411703246592749E-3</v>
      </c>
      <c r="I55" s="24">
        <v>1.4402743477745759E-3</v>
      </c>
      <c r="J55" s="24">
        <v>1.567972373933871E-3</v>
      </c>
      <c r="K55" s="24">
        <v>1.5112751877682071E-3</v>
      </c>
      <c r="L55" s="24">
        <v>1.575062141250694E-3</v>
      </c>
      <c r="M55" s="24">
        <v>1.5440385383928828E-3</v>
      </c>
      <c r="N55" s="24">
        <v>3.2832514456437984E-3</v>
      </c>
      <c r="O55" s="24">
        <v>3.2599808952460067E-3</v>
      </c>
      <c r="P55" s="24">
        <v>3.1248212781074818E-3</v>
      </c>
      <c r="Q55" s="24">
        <v>2.9896767164798049E-3</v>
      </c>
      <c r="R55" s="24">
        <v>2.8568123018241479E-3</v>
      </c>
      <c r="S55" s="24">
        <v>1.0447079749594931E-2</v>
      </c>
      <c r="T55" s="24">
        <v>1.5013759272768592E-2</v>
      </c>
      <c r="U55" s="24">
        <v>11587.688256767458</v>
      </c>
      <c r="V55" s="24">
        <v>30691.464096977641</v>
      </c>
      <c r="W55" s="24">
        <v>35202.345751215049</v>
      </c>
      <c r="X55" s="24">
        <v>33590.024607944368</v>
      </c>
      <c r="Y55" s="24">
        <v>32137.298600773185</v>
      </c>
      <c r="Z55" s="24">
        <v>30579.612097196892</v>
      </c>
      <c r="AA55" s="24">
        <v>29179.019169318995</v>
      </c>
      <c r="AB55" s="24">
        <v>33613.235979126861</v>
      </c>
      <c r="AC55" s="24">
        <v>32159.507321411867</v>
      </c>
      <c r="AD55" s="24">
        <v>30600.784720766944</v>
      </c>
      <c r="AE55" s="24">
        <v>33927.022209014212</v>
      </c>
    </row>
    <row r="56" spans="1:31" x14ac:dyDescent="0.35">
      <c r="A56" s="28" t="s">
        <v>132</v>
      </c>
      <c r="B56" s="28" t="s">
        <v>36</v>
      </c>
      <c r="C56" s="24">
        <v>8.8714685599512396E-4</v>
      </c>
      <c r="D56" s="24">
        <v>1.28440648161456E-3</v>
      </c>
      <c r="E56" s="24">
        <v>1.2288575284230101E-3</v>
      </c>
      <c r="F56" s="24">
        <v>1.38703644981904E-3</v>
      </c>
      <c r="G56" s="24">
        <v>1.8957304157714901E-3</v>
      </c>
      <c r="H56" s="24">
        <v>1.91093513404279E-3</v>
      </c>
      <c r="I56" s="24">
        <v>2.1120271255785201E-3</v>
      </c>
      <c r="J56" s="24">
        <v>2.3856978318864603E-3</v>
      </c>
      <c r="K56" s="24">
        <v>2.5044263963733501E-3</v>
      </c>
      <c r="L56" s="24">
        <v>2.4848304583237201E-3</v>
      </c>
      <c r="M56" s="24">
        <v>2.59914459413026E-3</v>
      </c>
      <c r="N56" s="24">
        <v>7.0192353288551605E-3</v>
      </c>
      <c r="O56" s="24">
        <v>6.7042562457343196E-3</v>
      </c>
      <c r="P56" s="24">
        <v>6.3971910716271001E-3</v>
      </c>
      <c r="Q56" s="24">
        <v>6.1356481542638001E-3</v>
      </c>
      <c r="R56" s="24">
        <v>5.8426411882034606E-3</v>
      </c>
      <c r="S56" s="24">
        <v>1.7504445113706499E-2</v>
      </c>
      <c r="T56" s="24">
        <v>1.6711721047082E-2</v>
      </c>
      <c r="U56" s="24">
        <v>4919.6081375541607</v>
      </c>
      <c r="V56" s="24">
        <v>4681.1560136268099</v>
      </c>
      <c r="W56" s="24">
        <v>14810.420787733199</v>
      </c>
      <c r="X56" s="24">
        <v>14132.0807375971</v>
      </c>
      <c r="Y56" s="24">
        <v>13520.886148789699</v>
      </c>
      <c r="Z56" s="24">
        <v>12865.532243051401</v>
      </c>
      <c r="AA56" s="24">
        <v>12276.271006454899</v>
      </c>
      <c r="AB56" s="24">
        <v>11713.999012399901</v>
      </c>
      <c r="AC56" s="24">
        <v>11207.3832979082</v>
      </c>
      <c r="AD56" s="24">
        <v>10664.164236418501</v>
      </c>
      <c r="AE56" s="24">
        <v>10175.729150036101</v>
      </c>
    </row>
    <row r="57" spans="1:31" x14ac:dyDescent="0.35">
      <c r="A57" s="28" t="s">
        <v>132</v>
      </c>
      <c r="B57" s="28" t="s">
        <v>73</v>
      </c>
      <c r="C57" s="24">
        <v>0</v>
      </c>
      <c r="D57" s="24">
        <v>0</v>
      </c>
      <c r="E57" s="24">
        <v>2.3226089269108197E-3</v>
      </c>
      <c r="F57" s="24">
        <v>2.8798412577821001E-3</v>
      </c>
      <c r="G57" s="24">
        <v>2.7479401303774501E-3</v>
      </c>
      <c r="H57" s="24">
        <v>2.7104199464346996E-3</v>
      </c>
      <c r="I57" s="24">
        <v>2.6279762242508303E-3</v>
      </c>
      <c r="J57" s="24">
        <v>2.77528740824615E-3</v>
      </c>
      <c r="K57" s="24">
        <v>2.6652692465116102E-3</v>
      </c>
      <c r="L57" s="24">
        <v>2.5862243948533599E-3</v>
      </c>
      <c r="M57" s="24">
        <v>2.6603865642821898E-3</v>
      </c>
      <c r="N57" s="24">
        <v>7.18303561857423E-3</v>
      </c>
      <c r="O57" s="24">
        <v>6.8540416180481898E-3</v>
      </c>
      <c r="P57" s="24">
        <v>6.5401160451521402E-3</v>
      </c>
      <c r="Q57" s="24">
        <v>6.2686566722107004E-3</v>
      </c>
      <c r="R57" s="24">
        <v>5.9798521569417399E-3</v>
      </c>
      <c r="S57" s="24">
        <v>4071.81447428309</v>
      </c>
      <c r="T57" s="24">
        <v>3885.3191669364901</v>
      </c>
      <c r="U57" s="24">
        <v>9720.0220597471507</v>
      </c>
      <c r="V57" s="24">
        <v>9248.8951188981791</v>
      </c>
      <c r="W57" s="24">
        <v>34869.096188989402</v>
      </c>
      <c r="X57" s="24">
        <v>33272.0383597256</v>
      </c>
      <c r="Y57" s="24">
        <v>31833.064851036601</v>
      </c>
      <c r="Z57" s="24">
        <v>31758.789091319901</v>
      </c>
      <c r="AA57" s="24">
        <v>30304.188052171699</v>
      </c>
      <c r="AB57" s="24">
        <v>28916.209969752697</v>
      </c>
      <c r="AC57" s="24">
        <v>27665.6205392302</v>
      </c>
      <c r="AD57" s="24">
        <v>49421.913384595297</v>
      </c>
      <c r="AE57" s="24">
        <v>47158.314279503102</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9.8690436090615192E-3</v>
      </c>
      <c r="D59" s="32">
        <v>9.6635899557056867E-3</v>
      </c>
      <c r="E59" s="32">
        <v>9.5840783192200699E-3</v>
      </c>
      <c r="F59" s="32">
        <v>1.2838380261292189E-2</v>
      </c>
      <c r="G59" s="32">
        <v>1.2250362839867315E-2</v>
      </c>
      <c r="H59" s="32">
        <v>1.1717112799431204E-2</v>
      </c>
      <c r="I59" s="32">
        <v>1.2119141874410591E-2</v>
      </c>
      <c r="J59" s="32">
        <v>1.3561157904916368E-2</v>
      </c>
      <c r="K59" s="32">
        <v>1.3030089098507915E-2</v>
      </c>
      <c r="L59" s="32">
        <v>1.2770423193364357E-2</v>
      </c>
      <c r="M59" s="32">
        <v>1.464271194571767E-2</v>
      </c>
      <c r="N59" s="32">
        <v>47625.565165471919</v>
      </c>
      <c r="O59" s="32">
        <v>45444.248448763537</v>
      </c>
      <c r="P59" s="32">
        <v>79391.763476566237</v>
      </c>
      <c r="Q59" s="32">
        <v>75958.170353274312</v>
      </c>
      <c r="R59" s="32">
        <v>96152.167423438354</v>
      </c>
      <c r="S59" s="32">
        <v>200488.79521447714</v>
      </c>
      <c r="T59" s="32">
        <v>193090.14401854874</v>
      </c>
      <c r="U59" s="32">
        <v>196326.91592160639</v>
      </c>
      <c r="V59" s="32">
        <v>206476.43150260919</v>
      </c>
      <c r="W59" s="32">
        <v>202936.18014777172</v>
      </c>
      <c r="X59" s="32">
        <v>224895.01639672116</v>
      </c>
      <c r="Y59" s="32">
        <v>247634.52849460984</v>
      </c>
      <c r="Z59" s="32">
        <v>235631.77825062562</v>
      </c>
      <c r="AA59" s="32">
        <v>242202.16165696416</v>
      </c>
      <c r="AB59" s="32">
        <v>281979.60230170103</v>
      </c>
      <c r="AC59" s="32">
        <v>301798.55816315714</v>
      </c>
      <c r="AD59" s="32">
        <v>330836.30920221732</v>
      </c>
      <c r="AE59" s="32">
        <v>327005.64532620518</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3.5019973480709596E-4</v>
      </c>
      <c r="D64" s="24">
        <v>3.3416005216381099E-4</v>
      </c>
      <c r="E64" s="24">
        <v>4.1759296920841496E-4</v>
      </c>
      <c r="F64" s="24">
        <v>3.97352346615804E-4</v>
      </c>
      <c r="G64" s="24">
        <v>3.79153002345046E-4</v>
      </c>
      <c r="H64" s="24">
        <v>3.6178721583406196E-4</v>
      </c>
      <c r="I64" s="24">
        <v>3.4614037707597303E-4</v>
      </c>
      <c r="J64" s="24">
        <v>3.7723007543868795E-4</v>
      </c>
      <c r="K64" s="24">
        <v>3.59952361916511E-4</v>
      </c>
      <c r="L64" s="24">
        <v>3.4346599405840302E-4</v>
      </c>
      <c r="M64" s="24">
        <v>3.50189611603072E-4</v>
      </c>
      <c r="N64" s="24">
        <v>5.6184657875298907E-4</v>
      </c>
      <c r="O64" s="24">
        <v>5.3611314745162693E-4</v>
      </c>
      <c r="P64" s="24">
        <v>5.115583466013241E-4</v>
      </c>
      <c r="Q64" s="24">
        <v>4.8943409617370102E-4</v>
      </c>
      <c r="R64" s="24">
        <v>4.65711352844506E-4</v>
      </c>
      <c r="S64" s="24">
        <v>7.1878339670676192E-4</v>
      </c>
      <c r="T64" s="24">
        <v>6.8586201948530299E-4</v>
      </c>
      <c r="U64" s="24">
        <v>7.0506269910224995E-4</v>
      </c>
      <c r="V64" s="24">
        <v>6.7088849347874996E-4</v>
      </c>
      <c r="W64" s="24">
        <v>8.6467694265328495E-4</v>
      </c>
      <c r="X64" s="24">
        <v>8.2507341823381396E-4</v>
      </c>
      <c r="Y64" s="24">
        <v>8.4728557202264293E-4</v>
      </c>
      <c r="Z64" s="24">
        <v>8.0621786074392202E-4</v>
      </c>
      <c r="AA64" s="24">
        <v>7.6929185154861501E-4</v>
      </c>
      <c r="AB64" s="24">
        <v>6.2567713749929596E-4</v>
      </c>
      <c r="AC64" s="24">
        <v>5.9861739393565305E-4</v>
      </c>
      <c r="AD64" s="24">
        <v>7.1536681050653498E-4</v>
      </c>
      <c r="AE64" s="24">
        <v>6.8260191815050692E-4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1.0054480411650682E-3</v>
      </c>
      <c r="D66" s="24">
        <v>9.8703440449865888E-4</v>
      </c>
      <c r="E66" s="24">
        <v>9.4434641691935211E-4</v>
      </c>
      <c r="F66" s="24">
        <v>8.9857419173610211E-4</v>
      </c>
      <c r="G66" s="24">
        <v>8.5741812154423701E-4</v>
      </c>
      <c r="H66" s="24">
        <v>8.1814706221648703E-4</v>
      </c>
      <c r="I66" s="24">
        <v>7.8276323823754201E-4</v>
      </c>
      <c r="J66" s="24">
        <v>7.6935652739157498E-4</v>
      </c>
      <c r="K66" s="24">
        <v>7.6003137473121902E-4</v>
      </c>
      <c r="L66" s="24">
        <v>7.6032662541060403E-4</v>
      </c>
      <c r="M66" s="24">
        <v>7.6706410886570706E-4</v>
      </c>
      <c r="N66" s="24">
        <v>1.163275468074773E-3</v>
      </c>
      <c r="O66" s="24">
        <v>1.1099956752019531E-3</v>
      </c>
      <c r="P66" s="24">
        <v>1.0591561782061438E-3</v>
      </c>
      <c r="Q66" s="24">
        <v>1.0212707220575261E-3</v>
      </c>
      <c r="R66" s="24">
        <v>9.7176999581389699E-4</v>
      </c>
      <c r="S66" s="24">
        <v>1.8686341896360381E-3</v>
      </c>
      <c r="T66" s="24">
        <v>1.7830478901642119E-3</v>
      </c>
      <c r="U66" s="24">
        <v>3.16003369164277E-3</v>
      </c>
      <c r="V66" s="24">
        <v>3.0068676806016344E-3</v>
      </c>
      <c r="W66" s="24">
        <v>769.98773664657972</v>
      </c>
      <c r="X66" s="24">
        <v>734.72112246186055</v>
      </c>
      <c r="Y66" s="24">
        <v>702.9454494746625</v>
      </c>
      <c r="Z66" s="24">
        <v>12862.075597054791</v>
      </c>
      <c r="AA66" s="24">
        <v>12272.972893066895</v>
      </c>
      <c r="AB66" s="24">
        <v>11710.851681372362</v>
      </c>
      <c r="AC66" s="24">
        <v>11204.372173359261</v>
      </c>
      <c r="AD66" s="24">
        <v>10661.299171723</v>
      </c>
      <c r="AE66" s="24">
        <v>10172.99538881538</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1.5812982546619996E-2</v>
      </c>
      <c r="D68" s="24">
        <v>1.5088723798019548E-2</v>
      </c>
      <c r="E68" s="24">
        <v>1.8850963166572293E-2</v>
      </c>
      <c r="F68" s="24">
        <v>1.916047894695953E-2</v>
      </c>
      <c r="G68" s="24">
        <v>1.8282899751270322E-2</v>
      </c>
      <c r="H68" s="24">
        <v>1.7445515022892679E-2</v>
      </c>
      <c r="I68" s="24">
        <v>1.7148217466119397E-2</v>
      </c>
      <c r="J68" s="24">
        <v>2.1262630495671488E-2</v>
      </c>
      <c r="K68" s="24">
        <v>2.0296700781561747E-2</v>
      </c>
      <c r="L68" s="24">
        <v>1.9675741585001218E-2</v>
      </c>
      <c r="M68" s="24">
        <v>2.4504623780208172E-2</v>
      </c>
      <c r="N68" s="24">
        <v>95598.212095682044</v>
      </c>
      <c r="O68" s="24">
        <v>92328.673879885639</v>
      </c>
      <c r="P68" s="24">
        <v>88099.880040742952</v>
      </c>
      <c r="Q68" s="24">
        <v>97580.650153675044</v>
      </c>
      <c r="R68" s="24">
        <v>97639.567295825807</v>
      </c>
      <c r="S68" s="24">
        <v>131563.37243547937</v>
      </c>
      <c r="T68" s="24">
        <v>142528.59744661799</v>
      </c>
      <c r="U68" s="24">
        <v>136364.41695773572</v>
      </c>
      <c r="V68" s="24">
        <v>129754.86922187645</v>
      </c>
      <c r="W68" s="24">
        <v>123811.90089491139</v>
      </c>
      <c r="X68" s="24">
        <v>118141.12697659296</v>
      </c>
      <c r="Y68" s="24">
        <v>113031.67806443963</v>
      </c>
      <c r="Z68" s="24">
        <v>107553.07881523269</v>
      </c>
      <c r="AA68" s="24">
        <v>109164.92008892658</v>
      </c>
      <c r="AB68" s="24">
        <v>117126.43303604549</v>
      </c>
      <c r="AC68" s="24">
        <v>112060.87605654936</v>
      </c>
      <c r="AD68" s="24">
        <v>123050.96312143891</v>
      </c>
      <c r="AE68" s="24">
        <v>117415.04075366526</v>
      </c>
    </row>
    <row r="69" spans="1:31" x14ac:dyDescent="0.35">
      <c r="A69" s="28" t="s">
        <v>133</v>
      </c>
      <c r="B69" s="28" t="s">
        <v>68</v>
      </c>
      <c r="C69" s="24">
        <v>1.4312321205792069E-3</v>
      </c>
      <c r="D69" s="24">
        <v>2.1477089879521124E-3</v>
      </c>
      <c r="E69" s="24">
        <v>2.4646298356126336E-3</v>
      </c>
      <c r="F69" s="24">
        <v>3.7047435962531249E-3</v>
      </c>
      <c r="G69" s="24">
        <v>3.6497677319981183E-3</v>
      </c>
      <c r="H69" s="24">
        <v>3.5059562590296846E-3</v>
      </c>
      <c r="I69" s="24">
        <v>3.9328482468150181E-3</v>
      </c>
      <c r="J69" s="24">
        <v>4.4329384371953762E-3</v>
      </c>
      <c r="K69" s="24">
        <v>4.2593746538595132E-3</v>
      </c>
      <c r="L69" s="24">
        <v>4.4226254754698418E-3</v>
      </c>
      <c r="M69" s="24">
        <v>4.4855420407785276E-3</v>
      </c>
      <c r="N69" s="24">
        <v>9.3127603036528665E-3</v>
      </c>
      <c r="O69" s="24">
        <v>9.6104134164754045E-3</v>
      </c>
      <c r="P69" s="24">
        <v>1.0420078946720967E-2</v>
      </c>
      <c r="Q69" s="24">
        <v>9.9694237328543794E-3</v>
      </c>
      <c r="R69" s="24">
        <v>1.0261870999489912E-2</v>
      </c>
      <c r="S69" s="24">
        <v>1625.2482764332024</v>
      </c>
      <c r="T69" s="24">
        <v>1550.809511926725</v>
      </c>
      <c r="U69" s="24">
        <v>4114.0021489164537</v>
      </c>
      <c r="V69" s="24">
        <v>9127.797141898287</v>
      </c>
      <c r="W69" s="24">
        <v>10745.751537442731</v>
      </c>
      <c r="X69" s="24">
        <v>11884.488001091855</v>
      </c>
      <c r="Y69" s="24">
        <v>16279.618700028859</v>
      </c>
      <c r="Z69" s="24">
        <v>15490.549816317762</v>
      </c>
      <c r="AA69" s="24">
        <v>14781.058979151338</v>
      </c>
      <c r="AB69" s="24">
        <v>14104.063513142926</v>
      </c>
      <c r="AC69" s="24">
        <v>13494.080440714131</v>
      </c>
      <c r="AD69" s="24">
        <v>12840.026544131531</v>
      </c>
      <c r="AE69" s="24">
        <v>12251.935656041791</v>
      </c>
    </row>
    <row r="70" spans="1:31" x14ac:dyDescent="0.35">
      <c r="A70" s="28" t="s">
        <v>133</v>
      </c>
      <c r="B70" s="28" t="s">
        <v>36</v>
      </c>
      <c r="C70" s="24">
        <v>9.1413862283739201E-4</v>
      </c>
      <c r="D70" s="24">
        <v>1.3912345199248298E-3</v>
      </c>
      <c r="E70" s="24">
        <v>1.34811748641391E-3</v>
      </c>
      <c r="F70" s="24">
        <v>1.4343543069959099E-3</v>
      </c>
      <c r="G70" s="24">
        <v>1.9387121097941601E-3</v>
      </c>
      <c r="H70" s="24">
        <v>1.9806473463425201E-3</v>
      </c>
      <c r="I70" s="24">
        <v>2.2344981844811601E-3</v>
      </c>
      <c r="J70" s="24">
        <v>2.63060173920619E-3</v>
      </c>
      <c r="K70" s="24">
        <v>2.85668459824668E-3</v>
      </c>
      <c r="L70" s="24">
        <v>2.7500594851274599E-3</v>
      </c>
      <c r="M70" s="24">
        <v>2.7973011405133799E-3</v>
      </c>
      <c r="N70" s="24">
        <v>1.04390150434681E-2</v>
      </c>
      <c r="O70" s="24">
        <v>9.968685565739481E-3</v>
      </c>
      <c r="P70" s="24">
        <v>9.5121045436743507E-3</v>
      </c>
      <c r="Q70" s="24">
        <v>1.25898554565808E-2</v>
      </c>
      <c r="R70" s="24">
        <v>1.2045064813795201E-2</v>
      </c>
      <c r="S70" s="24">
        <v>12146.7009737956</v>
      </c>
      <c r="T70" s="24">
        <v>11590.363529870201</v>
      </c>
      <c r="U70" s="24">
        <v>16382.086688088899</v>
      </c>
      <c r="V70" s="24">
        <v>15588.0512122005</v>
      </c>
      <c r="W70" s="24">
        <v>21813.394382918399</v>
      </c>
      <c r="X70" s="24">
        <v>20814.307419002202</v>
      </c>
      <c r="Y70" s="24">
        <v>19914.114984867902</v>
      </c>
      <c r="Z70" s="24">
        <v>18948.882962907301</v>
      </c>
      <c r="AA70" s="24">
        <v>18080.994981286898</v>
      </c>
      <c r="AB70" s="24">
        <v>17252.857756945101</v>
      </c>
      <c r="AC70" s="24">
        <v>16506.6933960229</v>
      </c>
      <c r="AD70" s="24">
        <v>15706.6180749342</v>
      </c>
      <c r="AE70" s="24">
        <v>14987.2308570267</v>
      </c>
    </row>
    <row r="71" spans="1:31" x14ac:dyDescent="0.35">
      <c r="A71" s="28" t="s">
        <v>133</v>
      </c>
      <c r="B71" s="28" t="s">
        <v>73</v>
      </c>
      <c r="C71" s="24">
        <v>0</v>
      </c>
      <c r="D71" s="24">
        <v>0</v>
      </c>
      <c r="E71" s="24">
        <v>2.71743654933567E-3</v>
      </c>
      <c r="F71" s="24">
        <v>2.5857231066531102E-3</v>
      </c>
      <c r="G71" s="24">
        <v>2.4672930397172501E-3</v>
      </c>
      <c r="H71" s="24">
        <v>2.4079769952576198E-3</v>
      </c>
      <c r="I71" s="24">
        <v>2.36215651451084E-3</v>
      </c>
      <c r="J71" s="24">
        <v>2.4823603194891702E-3</v>
      </c>
      <c r="K71" s="24">
        <v>2.3926348442861001E-3</v>
      </c>
      <c r="L71" s="24">
        <v>2.3820549393893898E-3</v>
      </c>
      <c r="M71" s="24">
        <v>2.39165630750758E-3</v>
      </c>
      <c r="N71" s="24">
        <v>3.7355341269372701E-3</v>
      </c>
      <c r="O71" s="24">
        <v>3.56444095939892E-3</v>
      </c>
      <c r="P71" s="24">
        <v>3.4011841202097599E-3</v>
      </c>
      <c r="Q71" s="24">
        <v>3.62665627982165E-3</v>
      </c>
      <c r="R71" s="24">
        <v>3.69224598976372E-3</v>
      </c>
      <c r="S71" s="24">
        <v>5.11932251935942E-3</v>
      </c>
      <c r="T71" s="24">
        <v>4.8848497302684197E-3</v>
      </c>
      <c r="U71" s="24">
        <v>4.7312366954722204E-3</v>
      </c>
      <c r="V71" s="24">
        <v>4.5019148835392002E-3</v>
      </c>
      <c r="W71" s="24">
        <v>6.1540761135831304E-3</v>
      </c>
      <c r="X71" s="24">
        <v>5.8847454702655498E-3</v>
      </c>
      <c r="Y71" s="24">
        <v>5.6302376837110701E-3</v>
      </c>
      <c r="Z71" s="24">
        <v>6.1143884747562596E-3</v>
      </c>
      <c r="AA71" s="24">
        <v>5.8343401453454001E-3</v>
      </c>
      <c r="AB71" s="24">
        <v>5.5671184570826497E-3</v>
      </c>
      <c r="AC71" s="24">
        <v>5.32634763646553E-3</v>
      </c>
      <c r="AD71" s="24">
        <v>5.080419376276E-3</v>
      </c>
      <c r="AE71" s="24">
        <v>4.8477284105471101E-3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1.8599862443171366E-2</v>
      </c>
      <c r="D73" s="32">
        <v>1.8557627242634128E-2</v>
      </c>
      <c r="E73" s="32">
        <v>2.2677532388312695E-2</v>
      </c>
      <c r="F73" s="32">
        <v>2.416114908156456E-2</v>
      </c>
      <c r="G73" s="32">
        <v>2.3169238607157722E-2</v>
      </c>
      <c r="H73" s="32">
        <v>2.2131405559972912E-2</v>
      </c>
      <c r="I73" s="32">
        <v>2.2209969328247932E-2</v>
      </c>
      <c r="J73" s="32">
        <v>2.6842155535697125E-2</v>
      </c>
      <c r="K73" s="32">
        <v>2.5676059172068992E-2</v>
      </c>
      <c r="L73" s="32">
        <v>2.5202159679940064E-2</v>
      </c>
      <c r="M73" s="32">
        <v>3.0107419541455481E-2</v>
      </c>
      <c r="N73" s="32">
        <v>95598.223133564388</v>
      </c>
      <c r="O73" s="32">
        <v>92328.685136407876</v>
      </c>
      <c r="P73" s="32">
        <v>88099.892031536423</v>
      </c>
      <c r="Q73" s="32">
        <v>97580.661633803596</v>
      </c>
      <c r="R73" s="32">
        <v>97639.578995178148</v>
      </c>
      <c r="S73" s="32">
        <v>133188.62329933015</v>
      </c>
      <c r="T73" s="32">
        <v>144079.40942745464</v>
      </c>
      <c r="U73" s="32">
        <v>140478.42297174857</v>
      </c>
      <c r="V73" s="32">
        <v>138882.67004153092</v>
      </c>
      <c r="W73" s="32">
        <v>135327.64103367765</v>
      </c>
      <c r="X73" s="32">
        <v>130760.33692522009</v>
      </c>
      <c r="Y73" s="32">
        <v>130014.24306122873</v>
      </c>
      <c r="Z73" s="32">
        <v>135905.7050348231</v>
      </c>
      <c r="AA73" s="32">
        <v>136218.95273043666</v>
      </c>
      <c r="AB73" s="32">
        <v>142941.34885623792</v>
      </c>
      <c r="AC73" s="32">
        <v>136759.32926924014</v>
      </c>
      <c r="AD73" s="32">
        <v>146552.28955266025</v>
      </c>
      <c r="AE73" s="32">
        <v>139839.97248112434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3.14703200365006E-4</v>
      </c>
      <c r="D78" s="24">
        <v>3.0028931320583504E-4</v>
      </c>
      <c r="E78" s="24">
        <v>2.8730218082837698E-4</v>
      </c>
      <c r="F78" s="24">
        <v>2.7337671885710799E-4</v>
      </c>
      <c r="G78" s="24">
        <v>2.6085564766056303E-4</v>
      </c>
      <c r="H78" s="24">
        <v>2.4890806064571598E-4</v>
      </c>
      <c r="I78" s="24">
        <v>2.38143102349627E-4</v>
      </c>
      <c r="J78" s="24">
        <v>2.26600368124888E-4</v>
      </c>
      <c r="K78" s="24">
        <v>2.1622172522392399E-4</v>
      </c>
      <c r="L78" s="24">
        <v>2.06318440017025E-4</v>
      </c>
      <c r="M78" s="24">
        <v>1.9739542885886498E-4</v>
      </c>
      <c r="N78" s="24">
        <v>1.9540083956603199E-4</v>
      </c>
      <c r="O78" s="24">
        <v>1.8645118271778499E-4</v>
      </c>
      <c r="P78" s="24">
        <v>1.7791143382018602E-4</v>
      </c>
      <c r="Q78" s="24">
        <v>1.7725906892037898E-4</v>
      </c>
      <c r="R78" s="24">
        <v>1.75906957118428E-4</v>
      </c>
      <c r="S78" s="24">
        <v>1.7638480574104802E-4</v>
      </c>
      <c r="T78" s="24">
        <v>1.76076013815966E-4</v>
      </c>
      <c r="U78" s="24">
        <v>1.8532105055535299E-4</v>
      </c>
      <c r="V78" s="24">
        <v>1.7633858744092899E-4</v>
      </c>
      <c r="W78" s="24">
        <v>1.77671346163217E-4</v>
      </c>
      <c r="X78" s="24">
        <v>1.7618241892360302E-4</v>
      </c>
      <c r="Y78" s="24">
        <v>1.7681709394668698E-4</v>
      </c>
      <c r="Z78" s="24">
        <v>1.7666233727708599E-4</v>
      </c>
      <c r="AA78" s="24">
        <v>1.7589018537432898E-4</v>
      </c>
      <c r="AB78" s="24">
        <v>7.8955263604800699E-5</v>
      </c>
      <c r="AC78" s="24">
        <v>8.3678065110219592E-5</v>
      </c>
      <c r="AD78" s="24">
        <v>9.0946680595262893E-5</v>
      </c>
      <c r="AE78" s="24">
        <v>9.1332401152672697E-5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9.8738335016295494E-4</v>
      </c>
      <c r="D80" s="24">
        <v>9.5006943439213901E-4</v>
      </c>
      <c r="E80" s="24">
        <v>9.0898013494121303E-4</v>
      </c>
      <c r="F80" s="24">
        <v>8.6492210424591405E-4</v>
      </c>
      <c r="G80" s="24">
        <v>8.2530735105111597E-4</v>
      </c>
      <c r="H80" s="24">
        <v>7.87507014048227E-4</v>
      </c>
      <c r="I80" s="24">
        <v>7.5344833333650097E-4</v>
      </c>
      <c r="J80" s="24">
        <v>7.3249616889695199E-4</v>
      </c>
      <c r="K80" s="24">
        <v>7.3151181375578304E-4</v>
      </c>
      <c r="L80" s="24">
        <v>7.31903937685755E-4</v>
      </c>
      <c r="M80" s="24">
        <v>7.32022403230416E-4</v>
      </c>
      <c r="N80" s="24">
        <v>8.1854273443411011E-4</v>
      </c>
      <c r="O80" s="24">
        <v>7.8105222720250905E-4</v>
      </c>
      <c r="P80" s="24">
        <v>7.4527884245377302E-4</v>
      </c>
      <c r="Q80" s="24">
        <v>7.3079971151039506E-4</v>
      </c>
      <c r="R80" s="24">
        <v>7.2613917697139402E-4</v>
      </c>
      <c r="S80" s="24">
        <v>7.2734975635345802E-4</v>
      </c>
      <c r="T80" s="24">
        <v>7.29739676722122E-4</v>
      </c>
      <c r="U80" s="24">
        <v>8.6777798079954002E-4</v>
      </c>
      <c r="V80" s="24">
        <v>8.2571700779791998E-4</v>
      </c>
      <c r="W80" s="24">
        <v>7.8789790789044205E-4</v>
      </c>
      <c r="X80" s="24">
        <v>7.5181098051217699E-4</v>
      </c>
      <c r="Y80" s="24">
        <v>7.3604200170416601E-4</v>
      </c>
      <c r="Z80" s="24">
        <v>7.4388700393936786E-4</v>
      </c>
      <c r="AA80" s="24">
        <v>7.3062357395315596E-4</v>
      </c>
      <c r="AB80" s="24">
        <v>4.2604308314385299E-4</v>
      </c>
      <c r="AC80" s="24">
        <v>4.4040648464146803E-4</v>
      </c>
      <c r="AD80" s="24">
        <v>5.1499153875459694E-4</v>
      </c>
      <c r="AE80" s="24">
        <v>4.9140413983737299E-4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1.3930661214076611E-2</v>
      </c>
      <c r="D82" s="24">
        <v>1.332863439050346E-2</v>
      </c>
      <c r="E82" s="24">
        <v>15547.654496069526</v>
      </c>
      <c r="F82" s="24">
        <v>29495.199909653049</v>
      </c>
      <c r="G82" s="24">
        <v>42100.053694410264</v>
      </c>
      <c r="H82" s="24">
        <v>53452.433366884296</v>
      </c>
      <c r="I82" s="24">
        <v>63786.173968494542</v>
      </c>
      <c r="J82" s="24">
        <v>72657.817176839686</v>
      </c>
      <c r="K82" s="24">
        <v>80663.011002613654</v>
      </c>
      <c r="L82" s="24">
        <v>87632.456294044794</v>
      </c>
      <c r="M82" s="24">
        <v>93975.496961296623</v>
      </c>
      <c r="N82" s="24">
        <v>99044.835120850359</v>
      </c>
      <c r="O82" s="24">
        <v>103626.11601459261</v>
      </c>
      <c r="P82" s="24">
        <v>107517.624779522</v>
      </c>
      <c r="Q82" s="24">
        <v>111072.62927861237</v>
      </c>
      <c r="R82" s="24">
        <v>113444.35631433324</v>
      </c>
      <c r="S82" s="24">
        <v>115603.1574653087</v>
      </c>
      <c r="T82" s="24">
        <v>117294.60851465377</v>
      </c>
      <c r="U82" s="24">
        <v>119101.52145491361</v>
      </c>
      <c r="V82" s="24">
        <v>119821.76950416526</v>
      </c>
      <c r="W82" s="24">
        <v>114333.74948135643</v>
      </c>
      <c r="X82" s="24">
        <v>109097.0891563335</v>
      </c>
      <c r="Y82" s="24">
        <v>104378.77825894429</v>
      </c>
      <c r="Z82" s="24">
        <v>99319.566027900364</v>
      </c>
      <c r="AA82" s="24">
        <v>94770.578233166932</v>
      </c>
      <c r="AB82" s="24">
        <v>90429.936714912736</v>
      </c>
      <c r="AC82" s="24">
        <v>86518.956501131426</v>
      </c>
      <c r="AD82" s="24">
        <v>77527.168849139693</v>
      </c>
      <c r="AE82" s="24">
        <v>69426.591843220027</v>
      </c>
    </row>
    <row r="83" spans="1:31" x14ac:dyDescent="0.35">
      <c r="A83" s="28" t="s">
        <v>134</v>
      </c>
      <c r="B83" s="28" t="s">
        <v>68</v>
      </c>
      <c r="C83" s="24">
        <v>1.7994585094525901E-4</v>
      </c>
      <c r="D83" s="24">
        <v>2.7081440775712399E-4</v>
      </c>
      <c r="E83" s="24">
        <v>3.2816771836598901E-4</v>
      </c>
      <c r="F83" s="24">
        <v>4.8507740942851002E-4</v>
      </c>
      <c r="G83" s="24">
        <v>5.8548991533876303E-4</v>
      </c>
      <c r="H83" s="24">
        <v>6.4894332470473502E-4</v>
      </c>
      <c r="I83" s="24">
        <v>7.3072224130574703E-4</v>
      </c>
      <c r="J83" s="24">
        <v>7.8223141853278404E-4</v>
      </c>
      <c r="K83" s="24">
        <v>9.1532418805569604E-4</v>
      </c>
      <c r="L83" s="24">
        <v>1.0242843209093799E-3</v>
      </c>
      <c r="M83" s="24">
        <v>9.7998532163501685E-4</v>
      </c>
      <c r="N83" s="24">
        <v>9.3883934026378797E-4</v>
      </c>
      <c r="O83" s="24">
        <v>8.9923702978860994E-4</v>
      </c>
      <c r="P83" s="24">
        <v>8.5805060060172098E-4</v>
      </c>
      <c r="Q83" s="24">
        <v>8.2094099913903695E-4</v>
      </c>
      <c r="R83" s="24">
        <v>7.8115020245519398E-4</v>
      </c>
      <c r="S83" s="24">
        <v>7.9703185733947407E-4</v>
      </c>
      <c r="T83" s="24">
        <v>8.7982687120935401E-4</v>
      </c>
      <c r="U83" s="24">
        <v>1.25871474956144E-3</v>
      </c>
      <c r="V83" s="24">
        <v>2.29278983407088E-3</v>
      </c>
      <c r="W83" s="24">
        <v>2.1877765583569299E-3</v>
      </c>
      <c r="X83" s="24">
        <v>2.0875730510361897E-3</v>
      </c>
      <c r="Y83" s="24">
        <v>1.9972881612011798E-3</v>
      </c>
      <c r="Z83" s="24">
        <v>1.9004801235654001E-3</v>
      </c>
      <c r="AA83" s="24">
        <v>1.8134352316877601E-3</v>
      </c>
      <c r="AB83" s="24">
        <v>1.6746874053714901E-3</v>
      </c>
      <c r="AC83" s="24">
        <v>1.57150452059788E-3</v>
      </c>
      <c r="AD83" s="24">
        <v>1.47401939323702E-3</v>
      </c>
      <c r="AE83" s="24">
        <v>1.3530239126339899E-3</v>
      </c>
    </row>
    <row r="84" spans="1:31" x14ac:dyDescent="0.35">
      <c r="A84" s="28" t="s">
        <v>134</v>
      </c>
      <c r="B84" s="28" t="s">
        <v>36</v>
      </c>
      <c r="C84" s="24">
        <v>9.1227784696363006E-4</v>
      </c>
      <c r="D84" s="24">
        <v>1.1917972354424E-3</v>
      </c>
      <c r="E84" s="24">
        <v>1.14025351482665E-3</v>
      </c>
      <c r="F84" s="24">
        <v>1.27640022128146E-3</v>
      </c>
      <c r="G84" s="24">
        <v>1.61574618850876E-3</v>
      </c>
      <c r="H84" s="24">
        <v>1.5572405877007601E-3</v>
      </c>
      <c r="I84" s="24">
        <v>1.7145089644672999E-3</v>
      </c>
      <c r="J84" s="24">
        <v>1.8622418884830401E-3</v>
      </c>
      <c r="K84" s="24">
        <v>2.0050106079352397E-3</v>
      </c>
      <c r="L84" s="24">
        <v>1.9853364278299801E-3</v>
      </c>
      <c r="M84" s="24">
        <v>2.0957105526863301E-3</v>
      </c>
      <c r="N84" s="24">
        <v>2.2483516230279699E-3</v>
      </c>
      <c r="O84" s="24">
        <v>2.15487408814953E-3</v>
      </c>
      <c r="P84" s="24">
        <v>2.0653078381726799E-3</v>
      </c>
      <c r="Q84" s="24">
        <v>2.1146462074391401E-3</v>
      </c>
      <c r="R84" s="24">
        <v>2.0483762303367802E-3</v>
      </c>
      <c r="S84" s="24">
        <v>2.14901887248791E-3</v>
      </c>
      <c r="T84" s="24">
        <v>2.1280099306594E-3</v>
      </c>
      <c r="U84" s="24">
        <v>2.5604617623132403E-3</v>
      </c>
      <c r="V84" s="24">
        <v>2.4409510750087499E-3</v>
      </c>
      <c r="W84" s="24">
        <v>2.10498391773567E-3</v>
      </c>
      <c r="X84" s="24">
        <v>1.95082659741018E-3</v>
      </c>
      <c r="Y84" s="24">
        <v>1.99513820703323E-3</v>
      </c>
      <c r="Z84" s="24">
        <v>2.0048519677022896E-3</v>
      </c>
      <c r="AA84" s="24">
        <v>1.9216983289934301E-3</v>
      </c>
      <c r="AB84" s="24">
        <v>1.92691831335392E-3</v>
      </c>
      <c r="AC84" s="24">
        <v>1.92132871255446E-3</v>
      </c>
      <c r="AD84" s="24">
        <v>2.1426012901911398E-3</v>
      </c>
      <c r="AE84" s="24">
        <v>1.9720033245518198E-3</v>
      </c>
    </row>
    <row r="85" spans="1:31" x14ac:dyDescent="0.35">
      <c r="A85" s="28" t="s">
        <v>134</v>
      </c>
      <c r="B85" s="28" t="s">
        <v>73</v>
      </c>
      <c r="C85" s="24">
        <v>0</v>
      </c>
      <c r="D85" s="24">
        <v>0</v>
      </c>
      <c r="E85" s="24">
        <v>3.7680124047960797E-3</v>
      </c>
      <c r="F85" s="24">
        <v>3.7671762412226995E-3</v>
      </c>
      <c r="G85" s="24">
        <v>3.8943546692071099E-3</v>
      </c>
      <c r="H85" s="24">
        <v>3.9128995937869797E-3</v>
      </c>
      <c r="I85" s="24">
        <v>3.9499540395979398E-3</v>
      </c>
      <c r="J85" s="24">
        <v>3.9727061447638896E-3</v>
      </c>
      <c r="K85" s="24">
        <v>4.0171005704167703E-3</v>
      </c>
      <c r="L85" s="24">
        <v>4.0527767091288599E-3</v>
      </c>
      <c r="M85" s="24">
        <v>4.1459547133679405E-3</v>
      </c>
      <c r="N85" s="24">
        <v>4.5513427881862497E-3</v>
      </c>
      <c r="O85" s="24">
        <v>4.3669119606841895E-3</v>
      </c>
      <c r="P85" s="24">
        <v>4.2298720122417198E-3</v>
      </c>
      <c r="Q85" s="24">
        <v>4.2457170289528501E-3</v>
      </c>
      <c r="R85" s="24">
        <v>4.28445407337985E-3</v>
      </c>
      <c r="S85" s="24">
        <v>4.33015689929805E-3</v>
      </c>
      <c r="T85" s="24">
        <v>4.3097120486635101E-3</v>
      </c>
      <c r="U85" s="24">
        <v>5.0093936202559404E-3</v>
      </c>
      <c r="V85" s="24">
        <v>4.7810554739001398E-3</v>
      </c>
      <c r="W85" s="24">
        <v>4.6081421125258896E-3</v>
      </c>
      <c r="X85" s="24">
        <v>4.4512788051957299E-3</v>
      </c>
      <c r="Y85" s="24">
        <v>4.4988510694300302E-3</v>
      </c>
      <c r="Z85" s="24">
        <v>4.5260687577033604E-3</v>
      </c>
      <c r="AA85" s="24">
        <v>4.4569767356748202E-3</v>
      </c>
      <c r="AB85" s="24">
        <v>4.4363649068016693E-3</v>
      </c>
      <c r="AC85" s="24">
        <v>4.4564270031080006E-3</v>
      </c>
      <c r="AD85" s="24">
        <v>4.7761024231494998E-3</v>
      </c>
      <c r="AE85" s="24">
        <v>4.5763668986616201E-3</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1.5412693615549831E-2</v>
      </c>
      <c r="D87" s="32">
        <v>1.4849807545858559E-2</v>
      </c>
      <c r="E87" s="32">
        <v>15547.65602051956</v>
      </c>
      <c r="F87" s="32">
        <v>29495.201533029282</v>
      </c>
      <c r="G87" s="32">
        <v>42100.055366063178</v>
      </c>
      <c r="H87" s="32">
        <v>53452.43505224269</v>
      </c>
      <c r="I87" s="32">
        <v>63786.175690808217</v>
      </c>
      <c r="J87" s="32">
        <v>72657.818918167643</v>
      </c>
      <c r="K87" s="32">
        <v>80663.012865671379</v>
      </c>
      <c r="L87" s="32">
        <v>87632.458256551501</v>
      </c>
      <c r="M87" s="32">
        <v>93975.498870699783</v>
      </c>
      <c r="N87" s="32">
        <v>99044.837073633273</v>
      </c>
      <c r="O87" s="32">
        <v>103626.11788133305</v>
      </c>
      <c r="P87" s="32">
        <v>107517.62656076287</v>
      </c>
      <c r="Q87" s="32">
        <v>111072.63100761214</v>
      </c>
      <c r="R87" s="32">
        <v>113444.35799752957</v>
      </c>
      <c r="S87" s="32">
        <v>115603.15916607511</v>
      </c>
      <c r="T87" s="32">
        <v>117294.61030029632</v>
      </c>
      <c r="U87" s="32">
        <v>119101.52376672739</v>
      </c>
      <c r="V87" s="32">
        <v>119821.77279901069</v>
      </c>
      <c r="W87" s="32">
        <v>114333.75263470224</v>
      </c>
      <c r="X87" s="32">
        <v>109097.09217189996</v>
      </c>
      <c r="Y87" s="32">
        <v>104378.78116909154</v>
      </c>
      <c r="Z87" s="32">
        <v>99319.568848929834</v>
      </c>
      <c r="AA87" s="32">
        <v>94770.580953115918</v>
      </c>
      <c r="AB87" s="32">
        <v>90429.938894598483</v>
      </c>
      <c r="AC87" s="32">
        <v>86518.958596720491</v>
      </c>
      <c r="AD87" s="32">
        <v>77527.170929097294</v>
      </c>
      <c r="AE87" s="32">
        <v>69426.593778980474</v>
      </c>
    </row>
  </sheetData>
  <sheetProtection algorithmName="SHA-512" hashValue="Ddim868ClfAR3Rjz+DOMwYLi8MPrqxk0najOYjRd9w1s3Mu7rPqgVunrH9dhDyK9pO5hCT0YMCgvqsxQwMLKHA==" saltValue="FnA2xrqTriIxkTFvp8Vjf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A2F8A-F0FE-4C05-8E71-9C363E461EF3}">
  <sheetPr codeName="Sheet13">
    <tabColor rgb="FF57E188"/>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115304.05793346569</v>
      </c>
      <c r="G6" s="24">
        <v>86687.675018399808</v>
      </c>
      <c r="H6" s="24">
        <v>13340.583639051267</v>
      </c>
      <c r="I6" s="24">
        <v>1.25608170329577E-5</v>
      </c>
      <c r="J6" s="24">
        <v>0</v>
      </c>
      <c r="K6" s="24">
        <v>19999.918538511512</v>
      </c>
      <c r="L6" s="24">
        <v>334.18560088237552</v>
      </c>
      <c r="M6" s="24">
        <v>25.936891248136</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44614.825196728867</v>
      </c>
      <c r="G7" s="24">
        <v>3596.8544389815797</v>
      </c>
      <c r="H7" s="24">
        <v>1355.9395009529705</v>
      </c>
      <c r="I7" s="24">
        <v>0</v>
      </c>
      <c r="J7" s="24">
        <v>0</v>
      </c>
      <c r="K7" s="24">
        <v>1.00136577909528E-4</v>
      </c>
      <c r="L7" s="24">
        <v>1.4758876528532761E-4</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159918.88313019456</v>
      </c>
      <c r="G17" s="32">
        <v>90284.529457381388</v>
      </c>
      <c r="H17" s="32">
        <v>14696.523140004238</v>
      </c>
      <c r="I17" s="32">
        <v>1.25608170329577E-5</v>
      </c>
      <c r="J17" s="32">
        <v>0</v>
      </c>
      <c r="K17" s="32">
        <v>19999.918638648091</v>
      </c>
      <c r="L17" s="32">
        <v>334.18574847114081</v>
      </c>
      <c r="M17" s="32">
        <v>25.936891248136</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18526.919501831806</v>
      </c>
      <c r="G20" s="24">
        <v>86687.669007080927</v>
      </c>
      <c r="H20" s="24">
        <v>5171.1466826407486</v>
      </c>
      <c r="I20" s="24">
        <v>0</v>
      </c>
      <c r="J20" s="24">
        <v>0</v>
      </c>
      <c r="K20" s="24">
        <v>19999.918538511512</v>
      </c>
      <c r="L20" s="24">
        <v>334.18560088237552</v>
      </c>
      <c r="M20" s="24">
        <v>25.936891248136</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18526.919501831806</v>
      </c>
      <c r="G31" s="32">
        <v>86687.669007080927</v>
      </c>
      <c r="H31" s="32">
        <v>5171.1466826407486</v>
      </c>
      <c r="I31" s="32">
        <v>0</v>
      </c>
      <c r="J31" s="32">
        <v>0</v>
      </c>
      <c r="K31" s="32">
        <v>19999.918538511512</v>
      </c>
      <c r="L31" s="32">
        <v>334.18560088237552</v>
      </c>
      <c r="M31" s="32">
        <v>25.936891248136</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96777.138431633895</v>
      </c>
      <c r="G34" s="24">
        <v>6.0113188749689999E-3</v>
      </c>
      <c r="H34" s="24">
        <v>8169.4369564105182</v>
      </c>
      <c r="I34" s="24">
        <v>1.25608170329577E-5</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96777.138431633895</v>
      </c>
      <c r="G45" s="32">
        <v>6.0113188749689999E-3</v>
      </c>
      <c r="H45" s="32">
        <v>8169.4369564105182</v>
      </c>
      <c r="I45" s="32">
        <v>1.25608170329577E-5</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44614.825196728867</v>
      </c>
      <c r="G49" s="24">
        <v>3596.8544389815797</v>
      </c>
      <c r="H49" s="24">
        <v>1355.9395009529705</v>
      </c>
      <c r="I49" s="24">
        <v>0</v>
      </c>
      <c r="J49" s="24">
        <v>0</v>
      </c>
      <c r="K49" s="24">
        <v>1.00136577909528E-4</v>
      </c>
      <c r="L49" s="24">
        <v>1.4758876528532761E-4</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44614.825196728867</v>
      </c>
      <c r="G59" s="32">
        <v>3596.8544389815797</v>
      </c>
      <c r="H59" s="32">
        <v>1355.9395009529705</v>
      </c>
      <c r="I59" s="32">
        <v>0</v>
      </c>
      <c r="J59" s="32">
        <v>0</v>
      </c>
      <c r="K59" s="32">
        <v>1.00136577909528E-4</v>
      </c>
      <c r="L59" s="32">
        <v>1.4758876528532761E-4</v>
      </c>
      <c r="M59" s="32">
        <v>0</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y4niq4rYrrADNH4uXZ5DbsdtkRoPOb7xUhggS+K+EUY21o3/ZXrUacg+hoPlbf6EHJNwWQrbWN8s2RJMaoa3MA==" saltValue="gwdu2FJpUHruYnUA6sz+q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B1DC8-2A99-41FB-8A95-5E2A0E838B52}">
  <sheetPr codeName="Sheet14">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1.0056345880907541E-3</v>
      </c>
      <c r="D6" s="24">
        <v>4278.3295453244955</v>
      </c>
      <c r="E6" s="24">
        <v>14086.692208946704</v>
      </c>
      <c r="F6" s="24">
        <v>23167.65486860284</v>
      </c>
      <c r="G6" s="24">
        <v>31180.031118648803</v>
      </c>
      <c r="H6" s="24">
        <v>40803.055370275273</v>
      </c>
      <c r="I6" s="24">
        <v>47806.749162034823</v>
      </c>
      <c r="J6" s="24">
        <v>54574.359837125754</v>
      </c>
      <c r="K6" s="24">
        <v>115839.63771489654</v>
      </c>
      <c r="L6" s="24">
        <v>110534.00540913948</v>
      </c>
      <c r="M6" s="24">
        <v>105753.54970415992</v>
      </c>
      <c r="N6" s="24">
        <v>101962.80361881973</v>
      </c>
      <c r="O6" s="24">
        <v>97292.751511101873</v>
      </c>
      <c r="P6" s="24">
        <v>95070.628711814352</v>
      </c>
      <c r="Q6" s="24">
        <v>98245.05356392714</v>
      </c>
      <c r="R6" s="24">
        <v>93493.368094324076</v>
      </c>
      <c r="S6" s="24">
        <v>94470.034963229104</v>
      </c>
      <c r="T6" s="24">
        <v>94985.164798831975</v>
      </c>
      <c r="U6" s="24">
        <v>98252.008075372301</v>
      </c>
      <c r="V6" s="24">
        <v>93489.758884459152</v>
      </c>
      <c r="W6" s="24">
        <v>97945.840296306938</v>
      </c>
      <c r="X6" s="24">
        <v>106682.13197104163</v>
      </c>
      <c r="Y6" s="24">
        <v>102068.2650101364</v>
      </c>
      <c r="Z6" s="24">
        <v>97121.042758819807</v>
      </c>
      <c r="AA6" s="24">
        <v>92672.75187760056</v>
      </c>
      <c r="AB6" s="24">
        <v>90369.109626723657</v>
      </c>
      <c r="AC6" s="24">
        <v>96725.501851571098</v>
      </c>
      <c r="AD6" s="24">
        <v>99613.485625240995</v>
      </c>
      <c r="AE6" s="24">
        <v>101207.95571203047</v>
      </c>
    </row>
    <row r="7" spans="1:31" x14ac:dyDescent="0.35">
      <c r="A7" s="28" t="s">
        <v>131</v>
      </c>
      <c r="B7" s="28" t="s">
        <v>74</v>
      </c>
      <c r="C7" s="24">
        <v>1.0773685337915789E-3</v>
      </c>
      <c r="D7" s="24">
        <v>1.1316728975045991E-3</v>
      </c>
      <c r="E7" s="24">
        <v>1.1851371178535194E-3</v>
      </c>
      <c r="F7" s="24">
        <v>1.5422975494421465E-3</v>
      </c>
      <c r="G7" s="24">
        <v>1.6063272782465465E-3</v>
      </c>
      <c r="H7" s="24">
        <v>1.5708264383668393E-3</v>
      </c>
      <c r="I7" s="24">
        <v>2.8205282914878357E-3</v>
      </c>
      <c r="J7" s="24">
        <v>12343.244750904412</v>
      </c>
      <c r="K7" s="24">
        <v>11777.905436824523</v>
      </c>
      <c r="L7" s="24">
        <v>11238.459385511384</v>
      </c>
      <c r="M7" s="24">
        <v>10752.410257729505</v>
      </c>
      <c r="N7" s="24">
        <v>10231.248188294012</v>
      </c>
      <c r="O7" s="24">
        <v>12488.549673196159</v>
      </c>
      <c r="P7" s="24">
        <v>11916.555098108565</v>
      </c>
      <c r="Q7" s="24">
        <v>11401.17930538884</v>
      </c>
      <c r="R7" s="24">
        <v>11669.015716483475</v>
      </c>
      <c r="S7" s="24">
        <v>47482.770668359371</v>
      </c>
      <c r="T7" s="24">
        <v>45307.987279492074</v>
      </c>
      <c r="U7" s="24">
        <v>43348.474267148304</v>
      </c>
      <c r="V7" s="24">
        <v>43593.830012898703</v>
      </c>
      <c r="W7" s="24">
        <v>46287.556904307596</v>
      </c>
      <c r="X7" s="24">
        <v>59373.12138220737</v>
      </c>
      <c r="Y7" s="24">
        <v>56805.309290478486</v>
      </c>
      <c r="Z7" s="24">
        <v>65115.249701802546</v>
      </c>
      <c r="AA7" s="24">
        <v>87115.756756168543</v>
      </c>
      <c r="AB7" s="24">
        <v>106820.70380809956</v>
      </c>
      <c r="AC7" s="24">
        <v>102200.84369953383</v>
      </c>
      <c r="AD7" s="24">
        <v>97247.195399858188</v>
      </c>
      <c r="AE7" s="24">
        <v>119233.82824674598</v>
      </c>
    </row>
    <row r="8" spans="1:31" x14ac:dyDescent="0.35">
      <c r="A8" s="28" t="s">
        <v>132</v>
      </c>
      <c r="B8" s="28" t="s">
        <v>74</v>
      </c>
      <c r="C8" s="24">
        <v>1.9490052896819181E-4</v>
      </c>
      <c r="D8" s="24">
        <v>1.8740781672700989E-4</v>
      </c>
      <c r="E8" s="24">
        <v>1.793026660693991E-4</v>
      </c>
      <c r="F8" s="24">
        <v>1.7061191248549817E-4</v>
      </c>
      <c r="G8" s="24">
        <v>1.6279762635264711E-4</v>
      </c>
      <c r="H8" s="24">
        <v>1.5534124645785651E-4</v>
      </c>
      <c r="I8" s="24">
        <v>1.4862293434115208E-4</v>
      </c>
      <c r="J8" s="24">
        <v>1.4141921937366108E-4</v>
      </c>
      <c r="K8" s="24">
        <v>1.3494200316541911E-4</v>
      </c>
      <c r="L8" s="24">
        <v>1.2876145335085379E-4</v>
      </c>
      <c r="M8" s="24">
        <v>1.231926836136673E-4</v>
      </c>
      <c r="N8" s="24">
        <v>1.172215662839819E-4</v>
      </c>
      <c r="O8" s="24">
        <v>1.1309050902487939E-4</v>
      </c>
      <c r="P8" s="24">
        <v>1.1293410293711116E-4</v>
      </c>
      <c r="Q8" s="24">
        <v>1.0989673435319145E-4</v>
      </c>
      <c r="R8" s="24">
        <v>1674.2386211023511</v>
      </c>
      <c r="S8" s="24">
        <v>7514.639129162445</v>
      </c>
      <c r="T8" s="24">
        <v>7297.0685206078415</v>
      </c>
      <c r="U8" s="24">
        <v>6981.4795529018911</v>
      </c>
      <c r="V8" s="24">
        <v>6643.0890562450122</v>
      </c>
      <c r="W8" s="24">
        <v>6338.8254341256625</v>
      </c>
      <c r="X8" s="24">
        <v>6048.497552218184</v>
      </c>
      <c r="Y8" s="24">
        <v>8187.5904228536147</v>
      </c>
      <c r="Z8" s="24">
        <v>7790.7400452220609</v>
      </c>
      <c r="AA8" s="24">
        <v>7433.9122598428512</v>
      </c>
      <c r="AB8" s="24">
        <v>12387.737589349295</v>
      </c>
      <c r="AC8" s="24">
        <v>11851.983645598668</v>
      </c>
      <c r="AD8" s="24">
        <v>15104.194454890527</v>
      </c>
      <c r="AE8" s="24">
        <v>17125.115098854658</v>
      </c>
    </row>
    <row r="9" spans="1:31" x14ac:dyDescent="0.35">
      <c r="A9" s="28" t="s">
        <v>133</v>
      </c>
      <c r="B9" s="28" t="s">
        <v>74</v>
      </c>
      <c r="C9" s="24">
        <v>1.1193872962498869E-3</v>
      </c>
      <c r="D9" s="24">
        <v>1.1158056657852907E-3</v>
      </c>
      <c r="E9" s="24">
        <v>1.2662955366350107E-3</v>
      </c>
      <c r="F9" s="24">
        <v>1.3038961285715166E-3</v>
      </c>
      <c r="G9" s="24">
        <v>1.2549713058822916E-3</v>
      </c>
      <c r="H9" s="24">
        <v>1.2027530297169851E-3</v>
      </c>
      <c r="I9" s="24">
        <v>1.2117440381968442E-3</v>
      </c>
      <c r="J9" s="24">
        <v>1.8118207414962999E-3</v>
      </c>
      <c r="K9" s="24">
        <v>1.7346827631583607E-3</v>
      </c>
      <c r="L9" s="24">
        <v>1.6919940182837671E-3</v>
      </c>
      <c r="M9" s="24">
        <v>1.7305410921082491E-3</v>
      </c>
      <c r="N9" s="24">
        <v>3575.7381801282258</v>
      </c>
      <c r="O9" s="24">
        <v>3569.4209076388938</v>
      </c>
      <c r="P9" s="24">
        <v>3405.9360809768204</v>
      </c>
      <c r="Q9" s="24">
        <v>3258.6344038250431</v>
      </c>
      <c r="R9" s="24">
        <v>3100.693317836965</v>
      </c>
      <c r="S9" s="24">
        <v>9984.8738444017617</v>
      </c>
      <c r="T9" s="24">
        <v>12019.889074596835</v>
      </c>
      <c r="U9" s="24">
        <v>11500.044133853495</v>
      </c>
      <c r="V9" s="24">
        <v>10942.640007209868</v>
      </c>
      <c r="W9" s="24">
        <v>10441.450404990323</v>
      </c>
      <c r="X9" s="24">
        <v>9963.216111874628</v>
      </c>
      <c r="Y9" s="24">
        <v>9532.3205111112948</v>
      </c>
      <c r="Z9" s="24">
        <v>9070.2969224451426</v>
      </c>
      <c r="AA9" s="24">
        <v>10706.302388539787</v>
      </c>
      <c r="AB9" s="24">
        <v>16777.145939436901</v>
      </c>
      <c r="AC9" s="24">
        <v>16051.557949880791</v>
      </c>
      <c r="AD9" s="24">
        <v>20504.707353556547</v>
      </c>
      <c r="AE9" s="24">
        <v>19565.56210404446</v>
      </c>
    </row>
    <row r="10" spans="1:31" x14ac:dyDescent="0.35">
      <c r="A10" s="28" t="s">
        <v>134</v>
      </c>
      <c r="B10" s="28" t="s">
        <v>74</v>
      </c>
      <c r="C10" s="24">
        <v>3.90370816907111E-6</v>
      </c>
      <c r="D10" s="24">
        <v>3.7249123735848805E-6</v>
      </c>
      <c r="E10" s="24">
        <v>3.5638146322975697E-6</v>
      </c>
      <c r="F10" s="24">
        <v>3.3910774640950197E-6</v>
      </c>
      <c r="G10" s="24">
        <v>3.2357609377337199E-6</v>
      </c>
      <c r="H10" s="24">
        <v>3.0875581454632648E-6</v>
      </c>
      <c r="I10" s="24">
        <v>2.9540251671160028E-6</v>
      </c>
      <c r="J10" s="24">
        <v>2.8108443356714272E-6</v>
      </c>
      <c r="K10" s="24">
        <v>5.0419276446745896E-6</v>
      </c>
      <c r="L10" s="24">
        <v>556.40406097347136</v>
      </c>
      <c r="M10" s="24">
        <v>1320.0746303156454</v>
      </c>
      <c r="N10" s="24">
        <v>2317.5688369698591</v>
      </c>
      <c r="O10" s="24">
        <v>3224.2829541797901</v>
      </c>
      <c r="P10" s="24">
        <v>4043.0758833616997</v>
      </c>
      <c r="Q10" s="24">
        <v>4792.8893856930135</v>
      </c>
      <c r="R10" s="24">
        <v>5440.433620091243</v>
      </c>
      <c r="S10" s="24">
        <v>6030.8076972596991</v>
      </c>
      <c r="T10" s="24">
        <v>6556.5915522316973</v>
      </c>
      <c r="U10" s="24">
        <v>7067.2649221918373</v>
      </c>
      <c r="V10" s="24">
        <v>7480.4564624438226</v>
      </c>
      <c r="W10" s="24">
        <v>7137.840133077947</v>
      </c>
      <c r="X10" s="24">
        <v>6810.9161548055481</v>
      </c>
      <c r="Y10" s="24">
        <v>6516.3526594553341</v>
      </c>
      <c r="Z10" s="24">
        <v>6200.5067410951397</v>
      </c>
      <c r="AA10" s="24">
        <v>5916.5140635749685</v>
      </c>
      <c r="AB10" s="24">
        <v>5645.5286843697368</v>
      </c>
      <c r="AC10" s="24">
        <v>5401.3667207556991</v>
      </c>
      <c r="AD10" s="24">
        <v>5139.5638808124277</v>
      </c>
      <c r="AE10" s="24">
        <v>4904.1640064563517</v>
      </c>
    </row>
    <row r="11" spans="1:31" x14ac:dyDescent="0.35">
      <c r="A11" s="22" t="s">
        <v>40</v>
      </c>
      <c r="B11" s="22" t="s">
        <v>153</v>
      </c>
      <c r="C11" s="32">
        <v>3.401194655269483E-3</v>
      </c>
      <c r="D11" s="32">
        <v>4278.3319839357882</v>
      </c>
      <c r="E11" s="32">
        <v>14086.694843245839</v>
      </c>
      <c r="F11" s="32">
        <v>23167.657888799506</v>
      </c>
      <c r="G11" s="32">
        <v>31180.034145980775</v>
      </c>
      <c r="H11" s="32">
        <v>40803.058302283549</v>
      </c>
      <c r="I11" s="32">
        <v>47806.753345884114</v>
      </c>
      <c r="J11" s="32">
        <v>66917.606544080976</v>
      </c>
      <c r="K11" s="32">
        <v>127617.54502638777</v>
      </c>
      <c r="L11" s="32">
        <v>122328.87067637981</v>
      </c>
      <c r="M11" s="32">
        <v>117826.03644593885</v>
      </c>
      <c r="N11" s="32">
        <v>118087.35894143341</v>
      </c>
      <c r="O11" s="32">
        <v>116575.00515920723</v>
      </c>
      <c r="P11" s="32">
        <v>114436.19588719554</v>
      </c>
      <c r="Q11" s="32">
        <v>117697.75676873076</v>
      </c>
      <c r="R11" s="32">
        <v>115377.7493698381</v>
      </c>
      <c r="S11" s="32">
        <v>165483.12630241239</v>
      </c>
      <c r="T11" s="32">
        <v>166166.70122576042</v>
      </c>
      <c r="U11" s="32">
        <v>167149.27095146783</v>
      </c>
      <c r="V11" s="32">
        <v>162149.7744232566</v>
      </c>
      <c r="W11" s="32">
        <v>168151.51317280848</v>
      </c>
      <c r="X11" s="32">
        <v>188877.88317214733</v>
      </c>
      <c r="Y11" s="32">
        <v>183109.83789403512</v>
      </c>
      <c r="Z11" s="32">
        <v>185297.83616938471</v>
      </c>
      <c r="AA11" s="32">
        <v>203845.23734572672</v>
      </c>
      <c r="AB11" s="32">
        <v>232000.22564797915</v>
      </c>
      <c r="AC11" s="32">
        <v>232231.25386734007</v>
      </c>
      <c r="AD11" s="32">
        <v>237609.14671435871</v>
      </c>
      <c r="AE11" s="32">
        <v>262036.6251681319</v>
      </c>
    </row>
  </sheetData>
  <sheetProtection algorithmName="SHA-512" hashValue="l5pGMAQ+Z4uydTc0LLReofnnOqiQ0pEYGXhhF1FZclalA8v0+7M3lOZA7HQD0Ef71cMz1D41IFZprOYgO+tI8w==" saltValue="zMJ8sHsGtgeU5jCzV0yj/w=="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60CA1-2A83-4D4E-BC9B-421B16242EEB}">
  <sheetPr codeName="Sheet16">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2.4013085699999977E-3</v>
      </c>
      <c r="D6" s="24">
        <v>2.3958394699999997E-3</v>
      </c>
      <c r="E6" s="24">
        <v>23.941453074180004</v>
      </c>
      <c r="F6" s="24">
        <v>834.85123958396002</v>
      </c>
      <c r="G6" s="24">
        <v>2.445746989999999E-3</v>
      </c>
      <c r="H6" s="24">
        <v>2.42970139E-3</v>
      </c>
      <c r="I6" s="24">
        <v>2.4349010100000001E-3</v>
      </c>
      <c r="J6" s="24">
        <v>2.45581763E-3</v>
      </c>
      <c r="K6" s="24">
        <v>2.43264613E-3</v>
      </c>
      <c r="L6" s="24">
        <v>2.4272873399999997E-3</v>
      </c>
      <c r="M6" s="24">
        <v>2.4417703000000003E-3</v>
      </c>
      <c r="N6" s="24">
        <v>16798.60766941532</v>
      </c>
      <c r="O6" s="24">
        <v>16.279444273620001</v>
      </c>
      <c r="P6" s="24">
        <v>2.5420468999999999E-3</v>
      </c>
      <c r="Q6" s="24">
        <v>1294.2167654820698</v>
      </c>
      <c r="R6" s="24">
        <v>2.5367307499999979E-3</v>
      </c>
      <c r="S6" s="24">
        <v>19728.117769588051</v>
      </c>
      <c r="T6" s="24">
        <v>2.6102628799999986E-3</v>
      </c>
      <c r="U6" s="24">
        <v>16303.95847057538</v>
      </c>
      <c r="V6" s="24">
        <v>64.999844227150007</v>
      </c>
      <c r="W6" s="24">
        <v>28962.453439612851</v>
      </c>
      <c r="X6" s="24">
        <v>179.78842742043997</v>
      </c>
      <c r="Y6" s="24">
        <v>1581.4334615753003</v>
      </c>
      <c r="Z6" s="24">
        <v>10284.78501957313</v>
      </c>
      <c r="AA6" s="24">
        <v>234.88746386095997</v>
      </c>
      <c r="AB6" s="24">
        <v>97.912290738990009</v>
      </c>
      <c r="AC6" s="24">
        <v>2.65589764E-3</v>
      </c>
      <c r="AD6" s="24">
        <v>557.7598918292399</v>
      </c>
      <c r="AE6" s="24">
        <v>589.67374401813993</v>
      </c>
    </row>
    <row r="7" spans="1:31" x14ac:dyDescent="0.35">
      <c r="A7" s="28" t="s">
        <v>131</v>
      </c>
      <c r="B7" s="28" t="s">
        <v>67</v>
      </c>
      <c r="C7" s="24">
        <v>2.3945531399999988E-3</v>
      </c>
      <c r="D7" s="24">
        <v>2.3903374199999998E-3</v>
      </c>
      <c r="E7" s="24">
        <v>2.3988303499999997E-3</v>
      </c>
      <c r="F7" s="24">
        <v>2.42850882E-3</v>
      </c>
      <c r="G7" s="24">
        <v>2.4377803999999998E-3</v>
      </c>
      <c r="H7" s="24">
        <v>2.428821349999998E-3</v>
      </c>
      <c r="I7" s="24">
        <v>2.4344079699999996E-3</v>
      </c>
      <c r="J7" s="24">
        <v>132.72706494267999</v>
      </c>
      <c r="K7" s="24">
        <v>2.4317748599999999E-3</v>
      </c>
      <c r="L7" s="24">
        <v>2.4315438699999995E-3</v>
      </c>
      <c r="M7" s="24">
        <v>2.4509182699999996E-3</v>
      </c>
      <c r="N7" s="24">
        <v>776.01064885298001</v>
      </c>
      <c r="O7" s="24">
        <v>20994.099979999999</v>
      </c>
      <c r="P7" s="24">
        <v>2103.8983780037001</v>
      </c>
      <c r="Q7" s="24">
        <v>1259.4860356823799</v>
      </c>
      <c r="R7" s="24">
        <v>137.12302334776001</v>
      </c>
      <c r="S7" s="24">
        <v>37228.078260000002</v>
      </c>
      <c r="T7" s="24">
        <v>32.188312288079999</v>
      </c>
      <c r="U7" s="24">
        <v>11427.757881991</v>
      </c>
      <c r="V7" s="24">
        <v>2986.1359385352298</v>
      </c>
      <c r="W7" s="24">
        <v>2515.4236698375703</v>
      </c>
      <c r="X7" s="24">
        <v>4619.7927201183493</v>
      </c>
      <c r="Y7" s="24">
        <v>1870.6876103700499</v>
      </c>
      <c r="Z7" s="24">
        <v>5840.7985785268302</v>
      </c>
      <c r="AA7" s="24">
        <v>4158.0915696014999</v>
      </c>
      <c r="AB7" s="24">
        <v>53009.032299999999</v>
      </c>
      <c r="AC7" s="24">
        <v>346.84473165071006</v>
      </c>
      <c r="AD7" s="24">
        <v>5706.4730698987796</v>
      </c>
      <c r="AE7" s="24">
        <v>9137.8964663237293</v>
      </c>
    </row>
    <row r="8" spans="1:31" x14ac:dyDescent="0.35">
      <c r="A8" s="28" t="s">
        <v>132</v>
      </c>
      <c r="B8" s="28" t="s">
        <v>67</v>
      </c>
      <c r="C8" s="24">
        <v>2.37463043E-3</v>
      </c>
      <c r="D8" s="24">
        <v>2.3592841399999987E-3</v>
      </c>
      <c r="E8" s="24">
        <v>2.3767434199999989E-3</v>
      </c>
      <c r="F8" s="24">
        <v>2.4159619500000004E-3</v>
      </c>
      <c r="G8" s="24">
        <v>2.4206563399999997E-3</v>
      </c>
      <c r="H8" s="24">
        <v>2.3984364700000006E-3</v>
      </c>
      <c r="I8" s="24">
        <v>2.4122283600000001E-3</v>
      </c>
      <c r="J8" s="24">
        <v>2.4263819899999991E-3</v>
      </c>
      <c r="K8" s="24">
        <v>2.4069521400000003E-3</v>
      </c>
      <c r="L8" s="24">
        <v>2.4012704199999988E-3</v>
      </c>
      <c r="M8" s="24">
        <v>2.4206453799999997E-3</v>
      </c>
      <c r="N8" s="24">
        <v>11185.724516383279</v>
      </c>
      <c r="O8" s="24">
        <v>2.5030738399999999E-3</v>
      </c>
      <c r="P8" s="24">
        <v>2.5132643299999994E-3</v>
      </c>
      <c r="Q8" s="24">
        <v>464.99004129536996</v>
      </c>
      <c r="R8" s="24">
        <v>2.4892040899999988E-3</v>
      </c>
      <c r="S8" s="24">
        <v>6558.3970038459802</v>
      </c>
      <c r="T8" s="24">
        <v>2.5497709899999989E-3</v>
      </c>
      <c r="U8" s="24">
        <v>1968.43201200917</v>
      </c>
      <c r="V8" s="24">
        <v>1.5090193410599999</v>
      </c>
      <c r="W8" s="24">
        <v>3423.6423331710307</v>
      </c>
      <c r="X8" s="24">
        <v>2.5713336800000002E-3</v>
      </c>
      <c r="Y8" s="24">
        <v>504.61788918279001</v>
      </c>
      <c r="Z8" s="24">
        <v>3926.6990407387998</v>
      </c>
      <c r="AA8" s="24">
        <v>155.44837907759</v>
      </c>
      <c r="AB8" s="24">
        <v>2.5698336199999985E-3</v>
      </c>
      <c r="AC8" s="24">
        <v>2.6006934299999999E-3</v>
      </c>
      <c r="AD8" s="24">
        <v>355.07043580690004</v>
      </c>
      <c r="AE8" s="24">
        <v>437.18766862501991</v>
      </c>
    </row>
    <row r="9" spans="1:31" x14ac:dyDescent="0.35">
      <c r="A9" s="28" t="s">
        <v>133</v>
      </c>
      <c r="B9" s="28" t="s">
        <v>67</v>
      </c>
      <c r="C9" s="24">
        <v>2.4037704199999991E-3</v>
      </c>
      <c r="D9" s="24">
        <v>2.3803832199999998E-3</v>
      </c>
      <c r="E9" s="24">
        <v>2.4457588899999992E-3</v>
      </c>
      <c r="F9" s="24">
        <v>2.4361072300000002E-3</v>
      </c>
      <c r="G9" s="24">
        <v>2.4438334E-3</v>
      </c>
      <c r="H9" s="24">
        <v>2.4128081399999992E-3</v>
      </c>
      <c r="I9" s="24">
        <v>2.4239223999999991E-3</v>
      </c>
      <c r="J9" s="24">
        <v>2.44085391E-3</v>
      </c>
      <c r="K9" s="24">
        <v>2.4190936399999989E-3</v>
      </c>
      <c r="L9" s="24">
        <v>2.4124702399999989E-3</v>
      </c>
      <c r="M9" s="24">
        <v>2.4435827699999992E-3</v>
      </c>
      <c r="N9" s="24">
        <v>4894.1181742734198</v>
      </c>
      <c r="O9" s="24">
        <v>2.5070557099999991E-3</v>
      </c>
      <c r="P9" s="24">
        <v>2.5183996600000001E-3</v>
      </c>
      <c r="Q9" s="24">
        <v>1370.914951817</v>
      </c>
      <c r="R9" s="24">
        <v>307.46649583750997</v>
      </c>
      <c r="S9" s="24">
        <v>5491.8092121065001</v>
      </c>
      <c r="T9" s="24">
        <v>2.5438951799999997E-3</v>
      </c>
      <c r="U9" s="24">
        <v>1875.0211207551799</v>
      </c>
      <c r="V9" s="24">
        <v>41.536213495750005</v>
      </c>
      <c r="W9" s="24">
        <v>4814.8977699951402</v>
      </c>
      <c r="X9" s="24">
        <v>2.5719950299999978E-3</v>
      </c>
      <c r="Y9" s="24">
        <v>1034.1764711096</v>
      </c>
      <c r="Z9" s="24">
        <v>6599.2027685138492</v>
      </c>
      <c r="AA9" s="24">
        <v>481.88431682237001</v>
      </c>
      <c r="AB9" s="24">
        <v>11.595437807100001</v>
      </c>
      <c r="AC9" s="24">
        <v>2.5711458999999998E-3</v>
      </c>
      <c r="AD9" s="24">
        <v>356.28284847805998</v>
      </c>
      <c r="AE9" s="24">
        <v>236.54767293839001</v>
      </c>
    </row>
    <row r="10" spans="1:31" x14ac:dyDescent="0.35">
      <c r="A10" s="28" t="s">
        <v>134</v>
      </c>
      <c r="B10" s="28" t="s">
        <v>67</v>
      </c>
      <c r="C10" s="24">
        <v>1.9713842699999999E-3</v>
      </c>
      <c r="D10" s="24">
        <v>1.9616453400000001E-3</v>
      </c>
      <c r="E10" s="24">
        <v>1.9732264600000001E-3</v>
      </c>
      <c r="F10" s="24">
        <v>1.9668301699999999E-3</v>
      </c>
      <c r="G10" s="24">
        <v>1.9545403399999998E-3</v>
      </c>
      <c r="H10" s="24">
        <v>1.9553188699999993E-3</v>
      </c>
      <c r="I10" s="24">
        <v>1.96102704E-3</v>
      </c>
      <c r="J10" s="24">
        <v>1.9547406299999992E-3</v>
      </c>
      <c r="K10" s="24">
        <v>1.9556502599999983E-3</v>
      </c>
      <c r="L10" s="24">
        <v>1.9550933099999998E-3</v>
      </c>
      <c r="M10" s="24">
        <v>1.9434188499999989E-3</v>
      </c>
      <c r="N10" s="24">
        <v>113.93659297283</v>
      </c>
      <c r="O10" s="24">
        <v>1.9380144800000001E-3</v>
      </c>
      <c r="P10" s="24">
        <v>1.9365654899999999E-3</v>
      </c>
      <c r="Q10" s="24">
        <v>1.9410881700000001E-3</v>
      </c>
      <c r="R10" s="24">
        <v>1.9352957999999982E-3</v>
      </c>
      <c r="S10" s="24">
        <v>1.9352109100000002E-3</v>
      </c>
      <c r="T10" s="24">
        <v>1.9344940699999999E-3</v>
      </c>
      <c r="U10" s="24">
        <v>430.61464789503003</v>
      </c>
      <c r="V10" s="24">
        <v>1.9332214900000002E-3</v>
      </c>
      <c r="W10" s="24">
        <v>85.475801388609995</v>
      </c>
      <c r="X10" s="24">
        <v>1.9332447300000001E-3</v>
      </c>
      <c r="Y10" s="24">
        <v>1.93841255E-3</v>
      </c>
      <c r="Z10" s="24">
        <v>28.336836769480001</v>
      </c>
      <c r="AA10" s="24">
        <v>1.93192291E-3</v>
      </c>
      <c r="AB10" s="24">
        <v>1.9320833399999989E-3</v>
      </c>
      <c r="AC10" s="24">
        <v>1.937103989999999E-3</v>
      </c>
      <c r="AD10" s="24">
        <v>49.535103056970001</v>
      </c>
      <c r="AE10" s="24">
        <v>1.93076805E-3</v>
      </c>
    </row>
    <row r="11" spans="1:31" x14ac:dyDescent="0.35">
      <c r="A11" s="22" t="s">
        <v>40</v>
      </c>
      <c r="B11" s="22" t="s">
        <v>153</v>
      </c>
      <c r="C11" s="32">
        <v>1.1545646829999996E-2</v>
      </c>
      <c r="D11" s="32">
        <v>1.1487489589999999E-2</v>
      </c>
      <c r="E11" s="32">
        <v>23.950647633300004</v>
      </c>
      <c r="F11" s="32">
        <v>834.86048699212995</v>
      </c>
      <c r="G11" s="32">
        <v>1.1702557469999998E-2</v>
      </c>
      <c r="H11" s="32">
        <v>1.1625086219999997E-2</v>
      </c>
      <c r="I11" s="32">
        <v>1.1666486779999999E-2</v>
      </c>
      <c r="J11" s="32">
        <v>132.73634273683999</v>
      </c>
      <c r="K11" s="32">
        <v>1.1646117029999998E-2</v>
      </c>
      <c r="L11" s="32">
        <v>1.1627665179999996E-2</v>
      </c>
      <c r="M11" s="32">
        <v>1.1700335569999998E-2</v>
      </c>
      <c r="N11" s="32">
        <v>33768.397601897828</v>
      </c>
      <c r="O11" s="32">
        <v>21010.386372417648</v>
      </c>
      <c r="P11" s="32">
        <v>2103.90788828008</v>
      </c>
      <c r="Q11" s="32">
        <v>4389.6097353649893</v>
      </c>
      <c r="R11" s="32">
        <v>444.59648041590998</v>
      </c>
      <c r="S11" s="32">
        <v>69006.404180751444</v>
      </c>
      <c r="T11" s="32">
        <v>32.197950711199994</v>
      </c>
      <c r="U11" s="32">
        <v>32005.784133225756</v>
      </c>
      <c r="V11" s="32">
        <v>3094.1829488206799</v>
      </c>
      <c r="W11" s="32">
        <v>39801.893014005203</v>
      </c>
      <c r="X11" s="32">
        <v>4799.588224112229</v>
      </c>
      <c r="Y11" s="32">
        <v>4990.9173706502897</v>
      </c>
      <c r="Z11" s="32">
        <v>26679.822244122086</v>
      </c>
      <c r="AA11" s="32">
        <v>5030.3136612853305</v>
      </c>
      <c r="AB11" s="32">
        <v>53118.544530463041</v>
      </c>
      <c r="AC11" s="32">
        <v>346.85449649167003</v>
      </c>
      <c r="AD11" s="32">
        <v>7025.1213490699492</v>
      </c>
      <c r="AE11" s="32">
        <v>10401.30748267333</v>
      </c>
    </row>
  </sheetData>
  <sheetProtection algorithmName="SHA-512" hashValue="EOcgCdlNuAHY6KUpOFJgbG/pI+XyL3nP1CV1MblYYQHXLSXICE0K2TTLkkZZtvtH4cQakCss1CHzFRxxRHoczw==" saltValue="aRx7S0CVlksxBafrzV4I8g=="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7291-A70A-4B83-AFA9-93D2E50C644B}">
  <sheetPr codeName="Sheet21">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155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1.66712305622209E-6</v>
      </c>
      <c r="G7" s="24">
        <v>1.5907662743877602E-6</v>
      </c>
      <c r="H7" s="24">
        <v>1.51790674976569E-6</v>
      </c>
      <c r="I7" s="24">
        <v>1.4522592057842199E-6</v>
      </c>
      <c r="J7" s="24">
        <v>1.38186857984375E-6</v>
      </c>
      <c r="K7" s="24">
        <v>1.3185768886389199E-6</v>
      </c>
      <c r="L7" s="24">
        <v>1.2581840535438599E-6</v>
      </c>
      <c r="M7" s="24">
        <v>1.20376918714673E-6</v>
      </c>
      <c r="N7" s="24">
        <v>1.1454228077720099E-6</v>
      </c>
      <c r="O7" s="24">
        <v>1.0929606940038101E-6</v>
      </c>
      <c r="P7" s="24">
        <v>1.04290142516095E-6</v>
      </c>
      <c r="Q7" s="24">
        <v>9.9779725971261402E-7</v>
      </c>
      <c r="R7" s="24">
        <v>9.49434286082891E-7</v>
      </c>
      <c r="S7" s="24">
        <v>9.0594874590162103E-7</v>
      </c>
      <c r="T7" s="24">
        <v>8.6445490986731204E-7</v>
      </c>
      <c r="U7" s="24">
        <v>8.2706833014212904E-7</v>
      </c>
      <c r="V7" s="24">
        <v>7.8698054331841798E-7</v>
      </c>
      <c r="W7" s="24">
        <v>7.5093563263845697E-7</v>
      </c>
      <c r="X7" s="24">
        <v>7.1654163391172898E-7</v>
      </c>
      <c r="Y7" s="24">
        <v>6.8555211598908206E-7</v>
      </c>
      <c r="Z7" s="24">
        <v>6.5232358325395496E-7</v>
      </c>
      <c r="AA7" s="24">
        <v>1.2703306691880999E-6</v>
      </c>
      <c r="AB7" s="24">
        <v>1.21214758462057E-6</v>
      </c>
      <c r="AC7" s="24">
        <v>1.1597237371835001E-6</v>
      </c>
      <c r="AD7" s="24">
        <v>1.10351222931133E-6</v>
      </c>
      <c r="AE7" s="24">
        <v>1.62336818387169E-6</v>
      </c>
    </row>
    <row r="8" spans="1:31" x14ac:dyDescent="0.35">
      <c r="A8" s="28" t="s">
        <v>132</v>
      </c>
      <c r="B8" s="28" t="s">
        <v>75</v>
      </c>
      <c r="C8" s="24">
        <v>0</v>
      </c>
      <c r="D8" s="24">
        <v>0</v>
      </c>
      <c r="E8" s="24">
        <v>0</v>
      </c>
      <c r="F8" s="24">
        <v>6837.10917766483</v>
      </c>
      <c r="G8" s="24">
        <v>6523.9591363958207</v>
      </c>
      <c r="H8" s="24">
        <v>6225.1518452275604</v>
      </c>
      <c r="I8" s="24">
        <v>6544.8406565537998</v>
      </c>
      <c r="J8" s="24">
        <v>6227.61393238458</v>
      </c>
      <c r="K8" s="24">
        <v>5942.3797069846296</v>
      </c>
      <c r="L8" s="24">
        <v>5670.2096430749998</v>
      </c>
      <c r="M8" s="24">
        <v>5681.0310611111299</v>
      </c>
      <c r="N8" s="24">
        <v>5405.6729665978201</v>
      </c>
      <c r="O8" s="24">
        <v>5158.0848897382602</v>
      </c>
      <c r="P8" s="24">
        <v>4921.8367248899904</v>
      </c>
      <c r="Q8" s="24">
        <v>4708.9735217211</v>
      </c>
      <c r="R8" s="24">
        <v>4480.7308000286603</v>
      </c>
      <c r="S8" s="24">
        <v>4275.5064868747895</v>
      </c>
      <c r="T8" s="24">
        <v>4079.6817606608902</v>
      </c>
      <c r="U8" s="24">
        <v>3903.2406928188102</v>
      </c>
      <c r="V8" s="24">
        <v>3714.0516317548099</v>
      </c>
      <c r="W8" s="24">
        <v>3543.9423953016799</v>
      </c>
      <c r="X8" s="24">
        <v>3381.6244216514901</v>
      </c>
      <c r="Y8" s="24">
        <v>3235.3734493941802</v>
      </c>
      <c r="Z8" s="24">
        <v>3078.5557398923302</v>
      </c>
      <c r="AA8" s="24">
        <v>2937.5531857506498</v>
      </c>
      <c r="AB8" s="24">
        <v>2803.0087639133103</v>
      </c>
      <c r="AC8" s="24">
        <v>3213.3142545703099</v>
      </c>
      <c r="AD8" s="24">
        <v>4321.1563871034705</v>
      </c>
      <c r="AE8" s="24">
        <v>4123.2408507796199</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1088.2405008626301</v>
      </c>
      <c r="D10" s="24">
        <v>1382.39378122736</v>
      </c>
      <c r="E10" s="24">
        <v>1567.2793610009501</v>
      </c>
      <c r="F10" s="24">
        <v>907.02979070000004</v>
      </c>
      <c r="G10" s="24">
        <v>524.87887499999999</v>
      </c>
      <c r="H10" s="24">
        <v>842.3476119999998</v>
      </c>
      <c r="I10" s="24">
        <v>727.85154399999999</v>
      </c>
      <c r="J10" s="24">
        <v>701.71566000000007</v>
      </c>
      <c r="K10" s="24">
        <v>998.38456999999994</v>
      </c>
      <c r="L10" s="24">
        <v>1180.66254</v>
      </c>
      <c r="M10" s="24">
        <v>1423.9444100000001</v>
      </c>
      <c r="N10" s="24">
        <v>1427.0680849999999</v>
      </c>
      <c r="O10" s="24">
        <v>1500.7493100000002</v>
      </c>
      <c r="P10" s="24">
        <v>1739.3807749999999</v>
      </c>
      <c r="Q10" s="24">
        <v>1881.3305700000001</v>
      </c>
      <c r="R10" s="24">
        <v>1977.2973499999998</v>
      </c>
      <c r="S10" s="24">
        <v>1866.5206600000001</v>
      </c>
      <c r="T10" s="24">
        <v>1800.2251699999999</v>
      </c>
      <c r="U10" s="24">
        <v>1783.2591300000001</v>
      </c>
      <c r="V10" s="24">
        <v>1949.9677199999999</v>
      </c>
      <c r="W10" s="24">
        <v>1717.8570899999997</v>
      </c>
      <c r="X10" s="24">
        <v>1677.5391400000001</v>
      </c>
      <c r="Y10" s="24">
        <v>1708.0157300000001</v>
      </c>
      <c r="Z10" s="24">
        <v>1650.1311899999998</v>
      </c>
      <c r="AA10" s="24">
        <v>1585.2285300000001</v>
      </c>
      <c r="AB10" s="24">
        <v>1438.41994</v>
      </c>
      <c r="AC10" s="24">
        <v>1392.7620899999999</v>
      </c>
      <c r="AD10" s="24">
        <v>1303.8312900000001</v>
      </c>
      <c r="AE10" s="24">
        <v>1299.1245800000002</v>
      </c>
    </row>
    <row r="11" spans="1:31" x14ac:dyDescent="0.35">
      <c r="A11" s="22" t="s">
        <v>40</v>
      </c>
      <c r="B11" s="22" t="s">
        <v>153</v>
      </c>
      <c r="C11" s="32">
        <v>1088.2405008626301</v>
      </c>
      <c r="D11" s="32">
        <v>1382.39378122736</v>
      </c>
      <c r="E11" s="32">
        <v>1567.2793610009501</v>
      </c>
      <c r="F11" s="32">
        <v>7744.1389700319532</v>
      </c>
      <c r="G11" s="32">
        <v>7048.8380129865873</v>
      </c>
      <c r="H11" s="32">
        <v>7067.4994587454667</v>
      </c>
      <c r="I11" s="32">
        <v>7272.6922020060592</v>
      </c>
      <c r="J11" s="32">
        <v>6929.3295937664489</v>
      </c>
      <c r="K11" s="32">
        <v>6940.764278303207</v>
      </c>
      <c r="L11" s="32">
        <v>6850.8721843331841</v>
      </c>
      <c r="M11" s="32">
        <v>7104.975472314899</v>
      </c>
      <c r="N11" s="32">
        <v>6832.741052743243</v>
      </c>
      <c r="O11" s="32">
        <v>6658.8342008312211</v>
      </c>
      <c r="P11" s="32">
        <v>6661.2175009328912</v>
      </c>
      <c r="Q11" s="32">
        <v>6590.3040927188977</v>
      </c>
      <c r="R11" s="32">
        <v>6458.0281509780943</v>
      </c>
      <c r="S11" s="32">
        <v>6142.0271477807382</v>
      </c>
      <c r="T11" s="32">
        <v>5879.9069315253446</v>
      </c>
      <c r="U11" s="32">
        <v>5686.4998236458787</v>
      </c>
      <c r="V11" s="32">
        <v>5664.0193525417908</v>
      </c>
      <c r="W11" s="32">
        <v>5261.7994860526151</v>
      </c>
      <c r="X11" s="32">
        <v>5059.1635623680322</v>
      </c>
      <c r="Y11" s="32">
        <v>4943.3891800797319</v>
      </c>
      <c r="Z11" s="32">
        <v>4728.6869305446535</v>
      </c>
      <c r="AA11" s="32">
        <v>4522.781717020981</v>
      </c>
      <c r="AB11" s="32">
        <v>4241.4287051254578</v>
      </c>
      <c r="AC11" s="32">
        <v>4606.0763457300336</v>
      </c>
      <c r="AD11" s="32">
        <v>5624.9876782069832</v>
      </c>
      <c r="AE11" s="32">
        <v>5422.3654324029885</v>
      </c>
    </row>
  </sheetData>
  <sheetProtection algorithmName="SHA-512" hashValue="ATPp9e9dRkDMoyNdM93gGdrb/Vl6iqu/2SWjAcVS0GWkuJJ5c9mvWAgyx1TZ24uWOcX23J35dT6yOEhbLoxPXQ==" saltValue="cjUdhwbX/7VgydXOyD4LB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D66A1-AC6C-4487-8C20-229E5ADE3FF4}">
  <sheetPr codeName="Sheet32">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7.2673098603158123E-5</v>
      </c>
      <c r="D6" s="24">
        <v>480.01913567229832</v>
      </c>
      <c r="E6" s="24">
        <v>1580.4959180836338</v>
      </c>
      <c r="F6" s="24">
        <v>2599.3600811839274</v>
      </c>
      <c r="G6" s="24">
        <v>3498.3311973358223</v>
      </c>
      <c r="H6" s="24">
        <v>4578.0134243515477</v>
      </c>
      <c r="I6" s="24">
        <v>5363.8125131917741</v>
      </c>
      <c r="J6" s="24">
        <v>6123.1236228981807</v>
      </c>
      <c r="K6" s="24">
        <v>14502.423934560124</v>
      </c>
      <c r="L6" s="24">
        <v>13838.190771979145</v>
      </c>
      <c r="M6" s="24">
        <v>13239.706552342512</v>
      </c>
      <c r="N6" s="24">
        <v>12796.172257480333</v>
      </c>
      <c r="O6" s="24">
        <v>12210.088027957088</v>
      </c>
      <c r="P6" s="24">
        <v>11982.481467297668</v>
      </c>
      <c r="Q6" s="24">
        <v>12545.850474107574</v>
      </c>
      <c r="R6" s="24">
        <v>11939.274478084211</v>
      </c>
      <c r="S6" s="24">
        <v>12375.705945367397</v>
      </c>
      <c r="T6" s="24">
        <v>12491.142146336135</v>
      </c>
      <c r="U6" s="24">
        <v>12827.581858623318</v>
      </c>
      <c r="V6" s="24">
        <v>12205.832322245504</v>
      </c>
      <c r="W6" s="24">
        <v>12627.177160470048</v>
      </c>
      <c r="X6" s="24">
        <v>14011.644378216417</v>
      </c>
      <c r="Y6" s="24">
        <v>13405.65851663447</v>
      </c>
      <c r="Z6" s="24">
        <v>12755.889736021212</v>
      </c>
      <c r="AA6" s="24">
        <v>12569.102916897255</v>
      </c>
      <c r="AB6" s="24">
        <v>12655.551556017097</v>
      </c>
      <c r="AC6" s="24">
        <v>13234.728283494509</v>
      </c>
      <c r="AD6" s="24">
        <v>13456.886994270562</v>
      </c>
      <c r="AE6" s="24">
        <v>13669.492505425545</v>
      </c>
    </row>
    <row r="7" spans="1:31" x14ac:dyDescent="0.35">
      <c r="A7" s="28" t="s">
        <v>131</v>
      </c>
      <c r="B7" s="28" t="s">
        <v>79</v>
      </c>
      <c r="C7" s="24">
        <v>1520.1146285991613</v>
      </c>
      <c r="D7" s="24">
        <v>1450.4910858511878</v>
      </c>
      <c r="E7" s="24">
        <v>1387.7591948490201</v>
      </c>
      <c r="F7" s="24">
        <v>1320.4949354987023</v>
      </c>
      <c r="G7" s="24">
        <v>1402.432091614284</v>
      </c>
      <c r="H7" s="24">
        <v>1338.1985666292653</v>
      </c>
      <c r="I7" s="24">
        <v>1280.323403672081</v>
      </c>
      <c r="J7" s="24">
        <v>1898.8385824068025</v>
      </c>
      <c r="K7" s="24">
        <v>2345.2075707423733</v>
      </c>
      <c r="L7" s="24">
        <v>2237.7934828620246</v>
      </c>
      <c r="M7" s="24">
        <v>2141.0117502872281</v>
      </c>
      <c r="N7" s="24">
        <v>2037.2378820160579</v>
      </c>
      <c r="O7" s="24">
        <v>2202.4287353753002</v>
      </c>
      <c r="P7" s="24">
        <v>2101.5541395257233</v>
      </c>
      <c r="Q7" s="24">
        <v>2010.6645911241083</v>
      </c>
      <c r="R7" s="24">
        <v>1953.9351105564601</v>
      </c>
      <c r="S7" s="24">
        <v>3483.3847096647924</v>
      </c>
      <c r="T7" s="24">
        <v>3323.8403711870469</v>
      </c>
      <c r="U7" s="24">
        <v>3180.0884875821471</v>
      </c>
      <c r="V7" s="24">
        <v>3347.5514139666147</v>
      </c>
      <c r="W7" s="24">
        <v>3837.0879268743388</v>
      </c>
      <c r="X7" s="24">
        <v>5745.4061801045173</v>
      </c>
      <c r="Y7" s="24">
        <v>5496.9246490341857</v>
      </c>
      <c r="Z7" s="24">
        <v>5516.4729305474566</v>
      </c>
      <c r="AA7" s="24">
        <v>5909.610918045687</v>
      </c>
      <c r="AB7" s="24">
        <v>6866.9520214057684</v>
      </c>
      <c r="AC7" s="24">
        <v>6569.965046250235</v>
      </c>
      <c r="AD7" s="24">
        <v>6251.5205501398559</v>
      </c>
      <c r="AE7" s="24">
        <v>7512.197294399939</v>
      </c>
    </row>
    <row r="8" spans="1:31" x14ac:dyDescent="0.35">
      <c r="A8" s="28" t="s">
        <v>132</v>
      </c>
      <c r="B8" s="28" t="s">
        <v>79</v>
      </c>
      <c r="C8" s="24">
        <v>1.1911756868463392E-4</v>
      </c>
      <c r="D8" s="24">
        <v>1.1797558779833889E-4</v>
      </c>
      <c r="E8" s="24">
        <v>1.1867160435157939E-4</v>
      </c>
      <c r="F8" s="24">
        <v>1.898825652685505E-4</v>
      </c>
      <c r="G8" s="24">
        <v>1.811856538100705E-4</v>
      </c>
      <c r="H8" s="24">
        <v>1.7398010077091259E-4</v>
      </c>
      <c r="I8" s="24">
        <v>1.8834659091726698E-4</v>
      </c>
      <c r="J8" s="24">
        <v>2.181404517575048E-4</v>
      </c>
      <c r="K8" s="24">
        <v>2.091282867171157E-4</v>
      </c>
      <c r="L8" s="24">
        <v>2.077585137134306E-4</v>
      </c>
      <c r="M8" s="24">
        <v>2.3678385733669888E-4</v>
      </c>
      <c r="N8" s="24">
        <v>1009.8140564666621</v>
      </c>
      <c r="O8" s="24">
        <v>963.56313193183962</v>
      </c>
      <c r="P8" s="24">
        <v>1707.5131771400399</v>
      </c>
      <c r="Q8" s="24">
        <v>1633.6653975638028</v>
      </c>
      <c r="R8" s="24">
        <v>2084.145945209661</v>
      </c>
      <c r="S8" s="24">
        <v>4406.7770917383541</v>
      </c>
      <c r="T8" s="24">
        <v>4244.9952888601401</v>
      </c>
      <c r="U8" s="24">
        <v>4661.0265556386885</v>
      </c>
      <c r="V8" s="24">
        <v>5475.248874228334</v>
      </c>
      <c r="W8" s="24">
        <v>5540.2111962564995</v>
      </c>
      <c r="X8" s="24">
        <v>5647.435366862137</v>
      </c>
      <c r="Y8" s="24">
        <v>6162.6734030557982</v>
      </c>
      <c r="Z8" s="24">
        <v>5863.9702266459472</v>
      </c>
      <c r="AA8" s="24">
        <v>5595.3914386659198</v>
      </c>
      <c r="AB8" s="24">
        <v>6717.2920972149504</v>
      </c>
      <c r="AC8" s="24">
        <v>6426.7778171065092</v>
      </c>
      <c r="AD8" s="24">
        <v>6769.8584199298784</v>
      </c>
      <c r="AE8" s="24">
        <v>6878.5660992231033</v>
      </c>
    </row>
    <row r="9" spans="1:31" x14ac:dyDescent="0.35">
      <c r="A9" s="28" t="s">
        <v>133</v>
      </c>
      <c r="B9" s="28" t="s">
        <v>79</v>
      </c>
      <c r="C9" s="24">
        <v>2.4423259846820928E-4</v>
      </c>
      <c r="D9" s="24">
        <v>2.5070719407484433E-4</v>
      </c>
      <c r="E9" s="24">
        <v>3.012943930210619E-4</v>
      </c>
      <c r="F9" s="24">
        <v>3.3615693200809461E-4</v>
      </c>
      <c r="G9" s="24">
        <v>3.2403359435850831E-4</v>
      </c>
      <c r="H9" s="24">
        <v>3.1017216538526489E-4</v>
      </c>
      <c r="I9" s="24">
        <v>3.2031331677848557E-4</v>
      </c>
      <c r="J9" s="24">
        <v>4.1811559522439776E-4</v>
      </c>
      <c r="K9" s="24">
        <v>4.0048531846627799E-4</v>
      </c>
      <c r="L9" s="24">
        <v>3.9527715689847656E-4</v>
      </c>
      <c r="M9" s="24">
        <v>4.7431411261857965E-4</v>
      </c>
      <c r="N9" s="24">
        <v>1988.2209142305892</v>
      </c>
      <c r="O9" s="24">
        <v>1921.1840827464857</v>
      </c>
      <c r="P9" s="24">
        <v>1833.1909788903201</v>
      </c>
      <c r="Q9" s="24">
        <v>2026.8642988178397</v>
      </c>
      <c r="R9" s="24">
        <v>2027.6233201792156</v>
      </c>
      <c r="S9" s="24">
        <v>2733.4453383226632</v>
      </c>
      <c r="T9" s="24">
        <v>2988.5605921342412</v>
      </c>
      <c r="U9" s="24">
        <v>2859.3091394285384</v>
      </c>
      <c r="V9" s="24">
        <v>2997.286124986249</v>
      </c>
      <c r="W9" s="24">
        <v>2968.9657388622682</v>
      </c>
      <c r="X9" s="24">
        <v>2920.9042291068026</v>
      </c>
      <c r="Y9" s="24">
        <v>3060.7939716652727</v>
      </c>
      <c r="Z9" s="24">
        <v>2912.4384572434346</v>
      </c>
      <c r="AA9" s="24">
        <v>2935.8313193253171</v>
      </c>
      <c r="AB9" s="24">
        <v>3090.9160095238849</v>
      </c>
      <c r="AC9" s="24">
        <v>2957.2381217160305</v>
      </c>
      <c r="AD9" s="24">
        <v>3213.7079403176199</v>
      </c>
      <c r="AE9" s="24">
        <v>3066.5153352122175</v>
      </c>
    </row>
    <row r="10" spans="1:31" x14ac:dyDescent="0.35">
      <c r="A10" s="28" t="s">
        <v>134</v>
      </c>
      <c r="B10" s="28" t="s">
        <v>79</v>
      </c>
      <c r="C10" s="24">
        <v>1.336656726301468E-4</v>
      </c>
      <c r="D10" s="24">
        <v>1.313940202611429E-4</v>
      </c>
      <c r="E10" s="24">
        <v>187.54613082368246</v>
      </c>
      <c r="F10" s="24">
        <v>356.91192626778849</v>
      </c>
      <c r="G10" s="24">
        <v>510.53006580308505</v>
      </c>
      <c r="H10" s="24">
        <v>644.46801911094292</v>
      </c>
      <c r="I10" s="24">
        <v>767.11291646723407</v>
      </c>
      <c r="J10" s="24">
        <v>873.15270275699606</v>
      </c>
      <c r="K10" s="24">
        <v>969.82276100259389</v>
      </c>
      <c r="L10" s="24">
        <v>1059.772709871304</v>
      </c>
      <c r="M10" s="24">
        <v>1177.1673012100289</v>
      </c>
      <c r="N10" s="24">
        <v>1325.777220515788</v>
      </c>
      <c r="O10" s="24">
        <v>1461.301990070493</v>
      </c>
      <c r="P10" s="24">
        <v>1581.6307659519189</v>
      </c>
      <c r="Q10" s="24">
        <v>1692.3871792366069</v>
      </c>
      <c r="R10" s="24">
        <v>1780.8340105673083</v>
      </c>
      <c r="S10" s="24">
        <v>1861.9371346616058</v>
      </c>
      <c r="T10" s="24">
        <v>1932.0500627348399</v>
      </c>
      <c r="U10" s="24">
        <v>2002.3790435909959</v>
      </c>
      <c r="V10" s="24">
        <v>2051.7528281927562</v>
      </c>
      <c r="W10" s="24">
        <v>1957.779415435024</v>
      </c>
      <c r="X10" s="24">
        <v>1868.110128488157</v>
      </c>
      <c r="Y10" s="24">
        <v>1787.3167320288039</v>
      </c>
      <c r="Z10" s="24">
        <v>1700.6859549469318</v>
      </c>
      <c r="AA10" s="24">
        <v>1622.7919410971849</v>
      </c>
      <c r="AB10" s="24">
        <v>1548.4655920335069</v>
      </c>
      <c r="AC10" s="24">
        <v>1481.4964168371409</v>
      </c>
      <c r="AD10" s="24">
        <v>1409.688670950944</v>
      </c>
      <c r="AE10" s="24">
        <v>1345.1227773191949</v>
      </c>
    </row>
    <row r="11" spans="1:31" x14ac:dyDescent="0.35">
      <c r="A11" s="22" t="s">
        <v>40</v>
      </c>
      <c r="B11" s="22" t="s">
        <v>153</v>
      </c>
      <c r="C11" s="32">
        <v>1520.1151982880997</v>
      </c>
      <c r="D11" s="32">
        <v>1930.510721600288</v>
      </c>
      <c r="E11" s="32">
        <v>3155.8016637223336</v>
      </c>
      <c r="F11" s="32">
        <v>4276.7674689899159</v>
      </c>
      <c r="G11" s="32">
        <v>5411.2938599724393</v>
      </c>
      <c r="H11" s="32">
        <v>6560.6804942440222</v>
      </c>
      <c r="I11" s="32">
        <v>7411.249341990997</v>
      </c>
      <c r="J11" s="32">
        <v>8895.1155443180269</v>
      </c>
      <c r="K11" s="32">
        <v>17817.454875918695</v>
      </c>
      <c r="L11" s="32">
        <v>17135.757567748144</v>
      </c>
      <c r="M11" s="32">
        <v>16557.886314937736</v>
      </c>
      <c r="N11" s="32">
        <v>19157.222330709432</v>
      </c>
      <c r="O11" s="32">
        <v>18758.565968081206</v>
      </c>
      <c r="P11" s="32">
        <v>19206.37052880567</v>
      </c>
      <c r="Q11" s="32">
        <v>19909.431940849932</v>
      </c>
      <c r="R11" s="32">
        <v>19785.812864596857</v>
      </c>
      <c r="S11" s="32">
        <v>24861.250219754813</v>
      </c>
      <c r="T11" s="32">
        <v>24980.588461252406</v>
      </c>
      <c r="U11" s="32">
        <v>25530.385084863687</v>
      </c>
      <c r="V11" s="32">
        <v>26077.67156361946</v>
      </c>
      <c r="W11" s="32">
        <v>26931.221437898177</v>
      </c>
      <c r="X11" s="32">
        <v>30193.500282778034</v>
      </c>
      <c r="Y11" s="32">
        <v>29913.367272418534</v>
      </c>
      <c r="Z11" s="32">
        <v>28749.457305404983</v>
      </c>
      <c r="AA11" s="32">
        <v>28632.728534031361</v>
      </c>
      <c r="AB11" s="32">
        <v>30879.177276195209</v>
      </c>
      <c r="AC11" s="32">
        <v>30670.205685404424</v>
      </c>
      <c r="AD11" s="32">
        <v>31101.662575608862</v>
      </c>
      <c r="AE11" s="32">
        <v>32471.89401158</v>
      </c>
    </row>
  </sheetData>
  <sheetProtection algorithmName="SHA-512" hashValue="dkG8uOraFCWV6gRf0L3o3kn15HA12eZE+aP32dKC4SlZzHwD7FcNpft/jfB6IrWSWZJJCpBa9GoC0dcnUC+/ow==" saltValue="ARvu/b+qvAujLSnQF7KDKw=="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B8C48-1C5F-4F2B-BF0A-395A667D7F2A}">
  <sheetPr codeName="Sheet18">
    <tabColor rgb="FFFFC000"/>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157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0.54282914123874904</v>
      </c>
      <c r="D6" s="29">
        <v>0.48690386540361469</v>
      </c>
      <c r="E6" s="29">
        <v>0.53085017985571481</v>
      </c>
      <c r="F6" s="29">
        <v>0.64138088876792732</v>
      </c>
      <c r="G6" s="29">
        <v>0.70016843629559822</v>
      </c>
      <c r="H6" s="29">
        <v>0.66987662723546326</v>
      </c>
      <c r="I6" s="29">
        <v>0.61971292659209753</v>
      </c>
      <c r="J6" s="29">
        <v>0.69038911802275793</v>
      </c>
      <c r="K6" s="29">
        <v>0.6697124360558171</v>
      </c>
      <c r="L6" s="29">
        <v>0.64715779617204916</v>
      </c>
      <c r="M6" s="29">
        <v>0.62275565511237285</v>
      </c>
      <c r="N6" s="29">
        <v>0.63690342156301794</v>
      </c>
      <c r="O6" s="29">
        <v>0.7091911409022329</v>
      </c>
      <c r="P6" s="29">
        <v>0.65904742614148371</v>
      </c>
      <c r="Q6" s="29">
        <v>0.64549960922435268</v>
      </c>
      <c r="R6" s="29">
        <v>0.67333925719510468</v>
      </c>
      <c r="S6" s="29">
        <v>0.70608476647569696</v>
      </c>
      <c r="T6" s="29">
        <v>0.71379016759017966</v>
      </c>
      <c r="U6" s="29">
        <v>0.66689573443214833</v>
      </c>
      <c r="V6" s="29">
        <v>0.6258070445497067</v>
      </c>
      <c r="W6" s="29">
        <v>0.59838949266847374</v>
      </c>
      <c r="X6" s="29">
        <v>0.67344716987692099</v>
      </c>
      <c r="Y6" s="29">
        <v>0.61621877012155268</v>
      </c>
      <c r="Z6" s="29">
        <v>0.59550505450418345</v>
      </c>
      <c r="AA6" s="29">
        <v>0.58575859133419017</v>
      </c>
      <c r="AB6" s="29">
        <v>0.5918131726523953</v>
      </c>
      <c r="AC6" s="29">
        <v>0.56242857875362973</v>
      </c>
      <c r="AD6" s="29">
        <v>0.54861645454839791</v>
      </c>
      <c r="AE6" s="29">
        <v>0.49314069297364987</v>
      </c>
    </row>
    <row r="7" spans="1:31" x14ac:dyDescent="0.35">
      <c r="A7" s="28" t="s">
        <v>40</v>
      </c>
      <c r="B7" s="28" t="s">
        <v>71</v>
      </c>
      <c r="C7" s="29">
        <v>0.70703465171924018</v>
      </c>
      <c r="D7" s="29">
        <v>0.66930472540776553</v>
      </c>
      <c r="E7" s="29">
        <v>0.67994357775426351</v>
      </c>
      <c r="F7" s="29">
        <v>0.67360975047046057</v>
      </c>
      <c r="G7" s="29">
        <v>0.71677513057689446</v>
      </c>
      <c r="H7" s="29">
        <v>0.73886571598241024</v>
      </c>
      <c r="I7" s="29">
        <v>0.7024563191906934</v>
      </c>
      <c r="J7" s="29">
        <v>0.70493591130437316</v>
      </c>
      <c r="K7" s="29">
        <v>0.68930097281348435</v>
      </c>
      <c r="L7" s="29">
        <v>0.72924232858042703</v>
      </c>
      <c r="M7" s="29">
        <v>0.72026755815220878</v>
      </c>
      <c r="N7" s="29">
        <v>0.70673212820933462</v>
      </c>
      <c r="O7" s="29">
        <v>0.73041489965274931</v>
      </c>
      <c r="P7" s="29">
        <v>0.70527476895524022</v>
      </c>
      <c r="Q7" s="29">
        <v>0.74343711891285891</v>
      </c>
      <c r="R7" s="29">
        <v>0.70376853826593344</v>
      </c>
      <c r="S7" s="29">
        <v>0.66298235378557924</v>
      </c>
      <c r="T7" s="29">
        <v>0.68123467448664243</v>
      </c>
      <c r="U7" s="29">
        <v>0.58072398353976962</v>
      </c>
      <c r="V7" s="29">
        <v>0.58401030815082144</v>
      </c>
      <c r="W7" s="29">
        <v>0.66699487326716433</v>
      </c>
      <c r="X7" s="29">
        <v>0.67446625242665326</v>
      </c>
      <c r="Y7" s="29">
        <v>0.61870610149563876</v>
      </c>
      <c r="Z7" s="29">
        <v>0.59574759385338905</v>
      </c>
      <c r="AA7" s="29">
        <v>0.60678480368031062</v>
      </c>
      <c r="AB7" s="29">
        <v>0.62595572211740902</v>
      </c>
      <c r="AC7" s="29">
        <v>0.6147650607972911</v>
      </c>
      <c r="AD7" s="29" t="s">
        <v>169</v>
      </c>
      <c r="AE7" s="29" t="s">
        <v>169</v>
      </c>
    </row>
    <row r="8" spans="1:31" x14ac:dyDescent="0.35">
      <c r="A8" s="28" t="s">
        <v>40</v>
      </c>
      <c r="B8" s="28" t="s">
        <v>20</v>
      </c>
      <c r="C8" s="29">
        <v>8.4171478922309181E-2</v>
      </c>
      <c r="D8" s="29">
        <v>8.4171478925422677E-2</v>
      </c>
      <c r="E8" s="29">
        <v>7.570407709076446E-2</v>
      </c>
      <c r="F8" s="29">
        <v>7.7618443783685251E-2</v>
      </c>
      <c r="G8" s="29">
        <v>7.6045102209823162E-2</v>
      </c>
      <c r="H8" s="29">
        <v>7.4246313531126151E-2</v>
      </c>
      <c r="I8" s="29">
        <v>7.5014182023383072E-2</v>
      </c>
      <c r="J8" s="29">
        <v>8.9611774377280573E-2</v>
      </c>
      <c r="K8" s="29">
        <v>7.2366178104842555E-2</v>
      </c>
      <c r="L8" s="29">
        <v>7.5642703602197645E-2</v>
      </c>
      <c r="M8" s="29">
        <v>8.6047421342770158E-2</v>
      </c>
      <c r="N8" s="29">
        <v>0.15517386834610741</v>
      </c>
      <c r="O8" s="29">
        <v>0.17913278912850894</v>
      </c>
      <c r="P8" s="29">
        <v>0.20724595108051092</v>
      </c>
      <c r="Q8" s="29">
        <v>0.13427908244087861</v>
      </c>
      <c r="R8" s="29">
        <v>0.13965209154351757</v>
      </c>
      <c r="S8" s="29">
        <v>0.26940625669263479</v>
      </c>
      <c r="T8" s="29">
        <v>0.27984724127939159</v>
      </c>
      <c r="U8" s="29">
        <v>0.24761633826106955</v>
      </c>
      <c r="V8" s="29">
        <v>0.25119715590297936</v>
      </c>
      <c r="W8" s="29">
        <v>0.25425209708788182</v>
      </c>
      <c r="X8" s="29">
        <v>0.30161038872482887</v>
      </c>
      <c r="Y8" s="29">
        <v>0.24837799486607087</v>
      </c>
      <c r="Z8" s="29">
        <v>0.27934881627906594</v>
      </c>
      <c r="AA8" s="29">
        <v>0.28570585244089752</v>
      </c>
      <c r="AB8" s="29">
        <v>0.28260000172551475</v>
      </c>
      <c r="AC8" s="29">
        <v>0.28337427457025638</v>
      </c>
      <c r="AD8" s="29">
        <v>0.28260001034833648</v>
      </c>
      <c r="AE8" s="29">
        <v>0.28260000967947146</v>
      </c>
    </row>
    <row r="9" spans="1:31" x14ac:dyDescent="0.35">
      <c r="A9" s="28" t="s">
        <v>40</v>
      </c>
      <c r="B9" s="28" t="s">
        <v>32</v>
      </c>
      <c r="C9" s="29">
        <v>5.7631420515282285E-2</v>
      </c>
      <c r="D9" s="29">
        <v>5.8855803144878191E-2</v>
      </c>
      <c r="E9" s="29">
        <v>6.0339919612927922E-2</v>
      </c>
      <c r="F9" s="29">
        <v>1.447633109641828E-2</v>
      </c>
      <c r="G9" s="29">
        <v>1.3352404766146683E-2</v>
      </c>
      <c r="H9" s="29">
        <v>1.4223543613244634E-2</v>
      </c>
      <c r="I9" s="29">
        <v>1.3607841657428668E-2</v>
      </c>
      <c r="J9" s="29">
        <v>1.4743844194578601E-2</v>
      </c>
      <c r="K9" s="29">
        <v>1.2864909055216813E-2</v>
      </c>
      <c r="L9" s="29">
        <v>1.3228196058344537E-2</v>
      </c>
      <c r="M9" s="29">
        <v>1.285592554834112E-2</v>
      </c>
      <c r="N9" s="29">
        <v>1.7531786876105251E-2</v>
      </c>
      <c r="O9" s="29">
        <v>1.4061729122126308E-2</v>
      </c>
      <c r="P9" s="29">
        <v>2.4787554190751435E-2</v>
      </c>
      <c r="Q9" s="29">
        <v>2.0247696370488521E-2</v>
      </c>
      <c r="R9" s="29">
        <v>1.7533866188152857E-2</v>
      </c>
      <c r="S9" s="29">
        <v>3.9684761446800519E-2</v>
      </c>
      <c r="T9" s="29">
        <v>3.7735537076999864E-2</v>
      </c>
      <c r="U9" s="29">
        <v>0.21554161230702329</v>
      </c>
      <c r="V9" s="29">
        <v>0.22962415742552592</v>
      </c>
      <c r="W9" s="29">
        <v>0.23396438084366167</v>
      </c>
      <c r="X9" s="29">
        <v>0.26816386714503154</v>
      </c>
      <c r="Y9" s="29">
        <v>0.23742916938464884</v>
      </c>
      <c r="Z9" s="29">
        <v>0.22259879865188084</v>
      </c>
      <c r="AA9" s="29">
        <v>0.27868103120243531</v>
      </c>
      <c r="AB9" s="29" t="s">
        <v>169</v>
      </c>
      <c r="AC9" s="29" t="s">
        <v>169</v>
      </c>
      <c r="AD9" s="29" t="s">
        <v>169</v>
      </c>
      <c r="AE9" s="29" t="s">
        <v>169</v>
      </c>
    </row>
    <row r="10" spans="1:31" x14ac:dyDescent="0.35">
      <c r="A10" s="28" t="s">
        <v>40</v>
      </c>
      <c r="B10" s="28" t="s">
        <v>66</v>
      </c>
      <c r="C10" s="29">
        <v>8.7457561013011976E-4</v>
      </c>
      <c r="D10" s="29">
        <v>3.9984862454526193E-4</v>
      </c>
      <c r="E10" s="29">
        <v>1.9820432193745361E-3</v>
      </c>
      <c r="F10" s="29">
        <v>1.5794099569084361E-3</v>
      </c>
      <c r="G10" s="29">
        <v>6.0132448106061233E-4</v>
      </c>
      <c r="H10" s="29">
        <v>1.4580153593933612E-3</v>
      </c>
      <c r="I10" s="29">
        <v>8.4537541015187383E-4</v>
      </c>
      <c r="J10" s="29">
        <v>2.1779573498867553E-3</v>
      </c>
      <c r="K10" s="29">
        <v>2.7269092773596918E-4</v>
      </c>
      <c r="L10" s="29">
        <v>6.4682924497074597E-4</v>
      </c>
      <c r="M10" s="29">
        <v>5.8191255467485864E-4</v>
      </c>
      <c r="N10" s="29">
        <v>7.3933008559607305E-3</v>
      </c>
      <c r="O10" s="29">
        <v>5.5000260886216524E-3</v>
      </c>
      <c r="P10" s="29">
        <v>7.4612196697856842E-3</v>
      </c>
      <c r="Q10" s="29">
        <v>5.9161372042566317E-3</v>
      </c>
      <c r="R10" s="29">
        <v>6.4417582402104259E-3</v>
      </c>
      <c r="S10" s="29">
        <v>2.471176369873954E-2</v>
      </c>
      <c r="T10" s="29">
        <v>2.0494779345036698E-2</v>
      </c>
      <c r="U10" s="29">
        <v>5.0140758370811264E-2</v>
      </c>
      <c r="V10" s="29">
        <v>5.9574864568681059E-2</v>
      </c>
      <c r="W10" s="29">
        <v>4.3740899964404875E-2</v>
      </c>
      <c r="X10" s="29">
        <v>6.1194648720388982E-2</v>
      </c>
      <c r="Y10" s="29">
        <v>0.10382988498359209</v>
      </c>
      <c r="Z10" s="29">
        <v>6.0048897526542119E-2</v>
      </c>
      <c r="AA10" s="29">
        <v>6.5832295898729826E-2</v>
      </c>
      <c r="AB10" s="29">
        <v>0.10101462922529282</v>
      </c>
      <c r="AC10" s="29">
        <v>0.12393776518107621</v>
      </c>
      <c r="AD10" s="29">
        <v>0.16090400812162603</v>
      </c>
      <c r="AE10" s="29">
        <v>0.16031681635047854</v>
      </c>
    </row>
    <row r="11" spans="1:31" x14ac:dyDescent="0.35">
      <c r="A11" s="28" t="s">
        <v>40</v>
      </c>
      <c r="B11" s="28" t="s">
        <v>65</v>
      </c>
      <c r="C11" s="29">
        <v>0.20741781724455352</v>
      </c>
      <c r="D11" s="29">
        <v>0.20945182677848553</v>
      </c>
      <c r="E11" s="29">
        <v>0.20509427043683706</v>
      </c>
      <c r="F11" s="29">
        <v>0.25059710003611541</v>
      </c>
      <c r="G11" s="29">
        <v>0.2532642434711268</v>
      </c>
      <c r="H11" s="29">
        <v>0.22528650207706047</v>
      </c>
      <c r="I11" s="29">
        <v>0.24353956659658368</v>
      </c>
      <c r="J11" s="29">
        <v>0.27801838152651576</v>
      </c>
      <c r="K11" s="29">
        <v>0.24904692766710887</v>
      </c>
      <c r="L11" s="29">
        <v>0.21831201368637304</v>
      </c>
      <c r="M11" s="29">
        <v>0.22267992105968665</v>
      </c>
      <c r="N11" s="29">
        <v>0.23676966493694898</v>
      </c>
      <c r="O11" s="29">
        <v>0.25745617549919203</v>
      </c>
      <c r="P11" s="29">
        <v>0.2600705678976607</v>
      </c>
      <c r="Q11" s="29">
        <v>0.24538635825246569</v>
      </c>
      <c r="R11" s="29">
        <v>0.23495787752362851</v>
      </c>
      <c r="S11" s="29">
        <v>0.2724064531394535</v>
      </c>
      <c r="T11" s="29">
        <v>0.24087461124501613</v>
      </c>
      <c r="U11" s="29">
        <v>0.21558418571892313</v>
      </c>
      <c r="V11" s="29">
        <v>0.22008006479821002</v>
      </c>
      <c r="W11" s="29">
        <v>0.19932871615768827</v>
      </c>
      <c r="X11" s="29">
        <v>0.23024009179885016</v>
      </c>
      <c r="Y11" s="29">
        <v>0.24537826633432544</v>
      </c>
      <c r="Z11" s="29">
        <v>0.22878230958474963</v>
      </c>
      <c r="AA11" s="29">
        <v>0.23609771913166358</v>
      </c>
      <c r="AB11" s="29">
        <v>0.27013349191448111</v>
      </c>
      <c r="AC11" s="29">
        <v>0.23588929024940852</v>
      </c>
      <c r="AD11" s="29">
        <v>0.22372224700684853</v>
      </c>
      <c r="AE11" s="29">
        <v>0.21485211115990838</v>
      </c>
    </row>
    <row r="12" spans="1:31" x14ac:dyDescent="0.35">
      <c r="A12" s="28" t="s">
        <v>40</v>
      </c>
      <c r="B12" s="28" t="s">
        <v>69</v>
      </c>
      <c r="C12" s="29">
        <v>0.35742237055407056</v>
      </c>
      <c r="D12" s="29">
        <v>0.36782637888912523</v>
      </c>
      <c r="E12" s="29">
        <v>0.3360346379159263</v>
      </c>
      <c r="F12" s="29">
        <v>0.33886314295995085</v>
      </c>
      <c r="G12" s="29">
        <v>0.36259976848811282</v>
      </c>
      <c r="H12" s="29">
        <v>0.37789312145640086</v>
      </c>
      <c r="I12" s="29">
        <v>0.38510153675467312</v>
      </c>
      <c r="J12" s="29">
        <v>0.36079799272701679</v>
      </c>
      <c r="K12" s="29">
        <v>0.34158845919619674</v>
      </c>
      <c r="L12" s="29">
        <v>0.35188529418082709</v>
      </c>
      <c r="M12" s="29">
        <v>0.36817612163609975</v>
      </c>
      <c r="N12" s="29">
        <v>0.34786692199091013</v>
      </c>
      <c r="O12" s="29">
        <v>0.34043531004905497</v>
      </c>
      <c r="P12" s="29">
        <v>0.36036597229904077</v>
      </c>
      <c r="Q12" s="29">
        <v>0.37422645657484027</v>
      </c>
      <c r="R12" s="29">
        <v>0.38202351370491738</v>
      </c>
      <c r="S12" s="29">
        <v>0.36410195852033644</v>
      </c>
      <c r="T12" s="29">
        <v>0.35827099761247988</v>
      </c>
      <c r="U12" s="29">
        <v>0.36120429605136289</v>
      </c>
      <c r="V12" s="29">
        <v>0.36183933757311726</v>
      </c>
      <c r="W12" s="29">
        <v>0.34321247816743772</v>
      </c>
      <c r="X12" s="29">
        <v>0.32236422063247794</v>
      </c>
      <c r="Y12" s="29">
        <v>0.34839600042194113</v>
      </c>
      <c r="Z12" s="29">
        <v>0.36228029788643512</v>
      </c>
      <c r="AA12" s="29">
        <v>0.37405793452489139</v>
      </c>
      <c r="AB12" s="29">
        <v>0.35926184361255248</v>
      </c>
      <c r="AC12" s="29">
        <v>0.34641326204510803</v>
      </c>
      <c r="AD12" s="29">
        <v>0.34244684678090631</v>
      </c>
      <c r="AE12" s="29">
        <v>0.33465971408488071</v>
      </c>
    </row>
    <row r="13" spans="1:31" x14ac:dyDescent="0.35">
      <c r="A13" s="28" t="s">
        <v>40</v>
      </c>
      <c r="B13" s="28" t="s">
        <v>68</v>
      </c>
      <c r="C13" s="29">
        <v>0.2956034491167987</v>
      </c>
      <c r="D13" s="29">
        <v>0.29160075901127669</v>
      </c>
      <c r="E13" s="29">
        <v>0.29644196609386703</v>
      </c>
      <c r="F13" s="29">
        <v>0.28434656252573998</v>
      </c>
      <c r="G13" s="29">
        <v>0.27863139485713045</v>
      </c>
      <c r="H13" s="29">
        <v>0.29557258589995244</v>
      </c>
      <c r="I13" s="29">
        <v>0.29900203001849818</v>
      </c>
      <c r="J13" s="29">
        <v>0.26303454950641686</v>
      </c>
      <c r="K13" s="29">
        <v>0.27395708170524963</v>
      </c>
      <c r="L13" s="29">
        <v>0.28703766964466632</v>
      </c>
      <c r="M13" s="29">
        <v>0.2922258763542453</v>
      </c>
      <c r="N13" s="29">
        <v>0.29271590792683128</v>
      </c>
      <c r="O13" s="29">
        <v>0.28275697202323846</v>
      </c>
      <c r="P13" s="29">
        <v>0.27552391611013682</v>
      </c>
      <c r="Q13" s="29">
        <v>0.29414035506425157</v>
      </c>
      <c r="R13" s="29">
        <v>0.29474919919669684</v>
      </c>
      <c r="S13" s="29">
        <v>0.26048376982934673</v>
      </c>
      <c r="T13" s="29">
        <v>0.27229858786439515</v>
      </c>
      <c r="U13" s="29">
        <v>0.28354300005013616</v>
      </c>
      <c r="V13" s="29">
        <v>0.2831035098609197</v>
      </c>
      <c r="W13" s="29">
        <v>0.2839190768219727</v>
      </c>
      <c r="X13" s="29">
        <v>0.26892657569010242</v>
      </c>
      <c r="Y13" s="29">
        <v>0.26338025063700327</v>
      </c>
      <c r="Z13" s="29">
        <v>0.27527148441548477</v>
      </c>
      <c r="AA13" s="29">
        <v>0.27481670678282755</v>
      </c>
      <c r="AB13" s="29">
        <v>0.24724143121944508</v>
      </c>
      <c r="AC13" s="29">
        <v>0.25261262854154554</v>
      </c>
      <c r="AD13" s="29">
        <v>0.25932253729851984</v>
      </c>
      <c r="AE13" s="29">
        <v>0.25968932425246882</v>
      </c>
    </row>
    <row r="14" spans="1:31" x14ac:dyDescent="0.35">
      <c r="A14" s="28" t="s">
        <v>40</v>
      </c>
      <c r="B14" s="28" t="s">
        <v>36</v>
      </c>
      <c r="C14" s="29">
        <v>9.3041756566992248E-2</v>
      </c>
      <c r="D14" s="29">
        <v>5.5087114722920875E-2</v>
      </c>
      <c r="E14" s="29">
        <v>5.7912945609455473E-2</v>
      </c>
      <c r="F14" s="29">
        <v>6.551276320773676E-2</v>
      </c>
      <c r="G14" s="29">
        <v>6.5117322222332852E-2</v>
      </c>
      <c r="H14" s="29">
        <v>6.4723143487559948E-2</v>
      </c>
      <c r="I14" s="29">
        <v>5.9147349387691603E-2</v>
      </c>
      <c r="J14" s="29">
        <v>5.6593229102219519E-2</v>
      </c>
      <c r="K14" s="29">
        <v>7.6753415665787944E-2</v>
      </c>
      <c r="L14" s="29">
        <v>8.0869464251842202E-2</v>
      </c>
      <c r="M14" s="29">
        <v>7.8250892642074174E-2</v>
      </c>
      <c r="N14" s="29">
        <v>8.2906112912744509E-2</v>
      </c>
      <c r="O14" s="29">
        <v>8.4384421240259522E-2</v>
      </c>
      <c r="P14" s="29">
        <v>8.0820904509424848E-2</v>
      </c>
      <c r="Q14" s="29">
        <v>8.468594142954862E-2</v>
      </c>
      <c r="R14" s="29">
        <v>8.5242748855084594E-2</v>
      </c>
      <c r="S14" s="29">
        <v>0.12471160868052096</v>
      </c>
      <c r="T14" s="29">
        <v>0.12555894955867336</v>
      </c>
      <c r="U14" s="29">
        <v>0.13004110920699682</v>
      </c>
      <c r="V14" s="29">
        <v>0.13001836233490763</v>
      </c>
      <c r="W14" s="29">
        <v>0.13536824812760107</v>
      </c>
      <c r="X14" s="29">
        <v>0.14262884144924265</v>
      </c>
      <c r="Y14" s="29">
        <v>0.1421891210278047</v>
      </c>
      <c r="Z14" s="29">
        <v>0.14516085575555013</v>
      </c>
      <c r="AA14" s="29">
        <v>0.14465593158160675</v>
      </c>
      <c r="AB14" s="29">
        <v>0.13612081850899976</v>
      </c>
      <c r="AC14" s="29">
        <v>0.1376843297135851</v>
      </c>
      <c r="AD14" s="29">
        <v>0.1379636155015182</v>
      </c>
      <c r="AE14" s="29">
        <v>0.13186547932890505</v>
      </c>
    </row>
    <row r="15" spans="1:31" x14ac:dyDescent="0.35">
      <c r="A15" s="28" t="s">
        <v>40</v>
      </c>
      <c r="B15" s="28" t="s">
        <v>73</v>
      </c>
      <c r="C15" s="29">
        <v>8.9937755228592358E-3</v>
      </c>
      <c r="D15" s="29">
        <v>2.592248717515077E-2</v>
      </c>
      <c r="E15" s="29">
        <v>3.6971820274799977E-2</v>
      </c>
      <c r="F15" s="29">
        <v>0.2103030437448036</v>
      </c>
      <c r="G15" s="29">
        <v>0.21047780156626894</v>
      </c>
      <c r="H15" s="29">
        <v>0.22206400104932211</v>
      </c>
      <c r="I15" s="29">
        <v>0.20350647402266106</v>
      </c>
      <c r="J15" s="29">
        <v>0.24701050302358393</v>
      </c>
      <c r="K15" s="29">
        <v>0.21454020758373019</v>
      </c>
      <c r="L15" s="29">
        <v>0.23615679850177085</v>
      </c>
      <c r="M15" s="29">
        <v>0.23512333906387564</v>
      </c>
      <c r="N15" s="29">
        <v>0.26115154579308075</v>
      </c>
      <c r="O15" s="29">
        <v>0.23991758902425234</v>
      </c>
      <c r="P15" s="29">
        <v>0.23656444817273406</v>
      </c>
      <c r="Q15" s="29">
        <v>0.25398620975553676</v>
      </c>
      <c r="R15" s="29">
        <v>0.25081639580279053</v>
      </c>
      <c r="S15" s="29">
        <v>0.24646798378515153</v>
      </c>
      <c r="T15" s="29">
        <v>0.23899121941375359</v>
      </c>
      <c r="U15" s="29">
        <v>0.25549167829731012</v>
      </c>
      <c r="V15" s="29">
        <v>0.25247856435972627</v>
      </c>
      <c r="W15" s="29">
        <v>0.25377038503997246</v>
      </c>
      <c r="X15" s="29">
        <v>0.26195694714205159</v>
      </c>
      <c r="Y15" s="29">
        <v>0.25719753001230622</v>
      </c>
      <c r="Z15" s="29">
        <v>0.2725216520467178</v>
      </c>
      <c r="AA15" s="29">
        <v>0.26599511831254652</v>
      </c>
      <c r="AB15" s="29">
        <v>0.24979686796790346</v>
      </c>
      <c r="AC15" s="29">
        <v>0.24083091652960428</v>
      </c>
      <c r="AD15" s="29">
        <v>0.25912661934246412</v>
      </c>
      <c r="AE15" s="29">
        <v>0.2248367170805988</v>
      </c>
    </row>
    <row r="16" spans="1:31" x14ac:dyDescent="0.35">
      <c r="A16" s="28" t="s">
        <v>40</v>
      </c>
      <c r="B16" s="28" t="s">
        <v>56</v>
      </c>
      <c r="C16" s="29">
        <v>7.5424627476135694E-2</v>
      </c>
      <c r="D16" s="29">
        <v>8.4747944099031094E-2</v>
      </c>
      <c r="E16" s="29">
        <v>7.8622388058006601E-2</v>
      </c>
      <c r="F16" s="29">
        <v>9.1207302925619002E-2</v>
      </c>
      <c r="G16" s="29">
        <v>9.6923210949957997E-2</v>
      </c>
      <c r="H16" s="29">
        <v>9.2932483831849141E-2</v>
      </c>
      <c r="I16" s="29">
        <v>8.4581585826299127E-2</v>
      </c>
      <c r="J16" s="29">
        <v>8.0710650635671288E-2</v>
      </c>
      <c r="K16" s="29">
        <v>7.243557688859234E-2</v>
      </c>
      <c r="L16" s="29">
        <v>7.1673232270217074E-2</v>
      </c>
      <c r="M16" s="29">
        <v>6.9065644507869089E-2</v>
      </c>
      <c r="N16" s="29">
        <v>7.207792657160042E-2</v>
      </c>
      <c r="O16" s="29">
        <v>6.9770525628161578E-2</v>
      </c>
      <c r="P16" s="29">
        <v>6.5501106885368851E-2</v>
      </c>
      <c r="Q16" s="29">
        <v>6.6797938915967248E-2</v>
      </c>
      <c r="R16" s="29">
        <v>6.6435163771506295E-2</v>
      </c>
      <c r="S16" s="29">
        <v>5.9609337553075868E-2</v>
      </c>
      <c r="T16" s="29">
        <v>5.8328001550346321E-2</v>
      </c>
      <c r="U16" s="29">
        <v>5.8166722644531016E-2</v>
      </c>
      <c r="V16" s="29">
        <v>5.6799466776446296E-2</v>
      </c>
      <c r="W16" s="29">
        <v>5.7180923631763803E-2</v>
      </c>
      <c r="X16" s="29">
        <v>5.6518979806794725E-2</v>
      </c>
      <c r="Y16" s="29">
        <v>5.395782015080109E-2</v>
      </c>
      <c r="Z16" s="29">
        <v>5.6696793717681979E-2</v>
      </c>
      <c r="AA16" s="29">
        <v>5.4963206153454403E-2</v>
      </c>
      <c r="AB16" s="29">
        <v>5.0135229382477962E-2</v>
      </c>
      <c r="AC16" s="29">
        <v>4.9190195712441868E-2</v>
      </c>
      <c r="AD16" s="29">
        <v>4.9520763353249328E-2</v>
      </c>
      <c r="AE16" s="29">
        <v>4.0747850114763819E-2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0.50670581500606449</v>
      </c>
      <c r="D20" s="29">
        <v>0.44313485400051911</v>
      </c>
      <c r="E20" s="29">
        <v>0.4862624496697896</v>
      </c>
      <c r="F20" s="29">
        <v>0.59543610028813132</v>
      </c>
      <c r="G20" s="29">
        <v>0.68951733328794651</v>
      </c>
      <c r="H20" s="29">
        <v>0.6390733308266443</v>
      </c>
      <c r="I20" s="29">
        <v>0.59144333663209991</v>
      </c>
      <c r="J20" s="29">
        <v>0.66139721814168806</v>
      </c>
      <c r="K20" s="29">
        <v>0.63696881644539205</v>
      </c>
      <c r="L20" s="29">
        <v>0.62255400622043222</v>
      </c>
      <c r="M20" s="29">
        <v>0.58020095923407489</v>
      </c>
      <c r="N20" s="29">
        <v>0.56030356345973986</v>
      </c>
      <c r="O20" s="29">
        <v>0.70487575102084454</v>
      </c>
      <c r="P20" s="29">
        <v>0.62288380378658481</v>
      </c>
      <c r="Q20" s="29">
        <v>0.52349127346524615</v>
      </c>
      <c r="R20" s="29">
        <v>0.65107793844072381</v>
      </c>
      <c r="S20" s="29">
        <v>0.70500000845594446</v>
      </c>
      <c r="T20" s="29">
        <v>0.70314663453407755</v>
      </c>
      <c r="U20" s="29">
        <v>0.66026522915609676</v>
      </c>
      <c r="V20" s="29">
        <v>0.53305109081684343</v>
      </c>
      <c r="W20" s="29">
        <v>0.4870546592254355</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6.1459207412932915E-3</v>
      </c>
      <c r="D22" s="29">
        <v>6.1459207532098253E-3</v>
      </c>
      <c r="E22" s="29">
        <v>1.851184273412813E-2</v>
      </c>
      <c r="F22" s="29">
        <v>1.1937083129525405E-2</v>
      </c>
      <c r="G22" s="29">
        <v>1.1608960321877457E-2</v>
      </c>
      <c r="H22" s="29">
        <v>1.1608960316661242E-2</v>
      </c>
      <c r="I22" s="29">
        <v>1.1686471011716383E-2</v>
      </c>
      <c r="J22" s="29">
        <v>1.2132754875432333E-2</v>
      </c>
      <c r="K22" s="29">
        <v>1.1608960349380925E-2</v>
      </c>
      <c r="L22" s="29">
        <v>1.1608960359186092E-2</v>
      </c>
      <c r="M22" s="29">
        <v>1.1640765887071176E-2</v>
      </c>
      <c r="N22" s="29">
        <v>0.10526630453475311</v>
      </c>
      <c r="O22" s="29">
        <v>0.11047202332326847</v>
      </c>
      <c r="P22" s="29">
        <v>0.20530546171393166</v>
      </c>
      <c r="Q22" s="29">
        <v>8.0102891196865575E-2</v>
      </c>
      <c r="R22" s="29">
        <v>7.1812307297208181E-2</v>
      </c>
      <c r="S22" s="29">
        <v>0.20834557741666029</v>
      </c>
      <c r="T22" s="29">
        <v>0.25359466863771885</v>
      </c>
      <c r="U22" s="29">
        <v>0.22771016907555727</v>
      </c>
      <c r="V22" s="29">
        <v>0.21347743888920423</v>
      </c>
      <c r="W22" s="29">
        <v>0.19869013685108311</v>
      </c>
      <c r="X22" s="29">
        <v>0.27723742551284986</v>
      </c>
      <c r="Y22" s="29">
        <v>1.3542236603839936E-2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1.379074580372281E-10</v>
      </c>
      <c r="D24" s="29">
        <v>1.4278211469824258E-10</v>
      </c>
      <c r="E24" s="29">
        <v>1.0864266489169572E-3</v>
      </c>
      <c r="F24" s="29">
        <v>3.7820226245710159E-3</v>
      </c>
      <c r="G24" s="29">
        <v>8.7199444186757602E-4</v>
      </c>
      <c r="H24" s="29">
        <v>1.6073162186432195E-3</v>
      </c>
      <c r="I24" s="29">
        <v>6.1053464308422089E-4</v>
      </c>
      <c r="J24" s="29">
        <v>8.8453577806704914E-4</v>
      </c>
      <c r="K24" s="29">
        <v>2.0161775852433295E-10</v>
      </c>
      <c r="L24" s="29">
        <v>1.0401882904884381E-5</v>
      </c>
      <c r="M24" s="29">
        <v>2.2747021643454552E-10</v>
      </c>
      <c r="N24" s="29">
        <v>3.8842962844336535E-3</v>
      </c>
      <c r="O24" s="29">
        <v>2.9251411681189949E-3</v>
      </c>
      <c r="P24" s="29">
        <v>2.8286527703624978E-3</v>
      </c>
      <c r="Q24" s="29">
        <v>5.4989005620392165E-3</v>
      </c>
      <c r="R24" s="29">
        <v>3.0877523383028693E-3</v>
      </c>
      <c r="S24" s="29">
        <v>1.1443096248248517E-2</v>
      </c>
      <c r="T24" s="29">
        <v>7.2225737054702754E-3</v>
      </c>
      <c r="U24" s="29">
        <v>5.0506598539138629E-2</v>
      </c>
      <c r="V24" s="29">
        <v>7.7514501721667697E-2</v>
      </c>
      <c r="W24" s="29">
        <v>4.259302734499288E-2</v>
      </c>
      <c r="X24" s="29">
        <v>5.5599713371328192E-2</v>
      </c>
      <c r="Y24" s="29">
        <v>0.14768830867455318</v>
      </c>
      <c r="Z24" s="29">
        <v>5.4033885881056488E-2</v>
      </c>
      <c r="AA24" s="29">
        <v>6.4749231334707238E-2</v>
      </c>
      <c r="AB24" s="29">
        <v>9.1291326039658657E-2</v>
      </c>
      <c r="AC24" s="29">
        <v>0.1579252221146232</v>
      </c>
      <c r="AD24" s="29">
        <v>0.21309451049074651</v>
      </c>
      <c r="AE24" s="29">
        <v>0.21857087002774619</v>
      </c>
    </row>
    <row r="25" spans="1:31" s="27" customFormat="1" x14ac:dyDescent="0.35">
      <c r="A25" s="28" t="s">
        <v>130</v>
      </c>
      <c r="B25" s="28" t="s">
        <v>65</v>
      </c>
      <c r="C25" s="29">
        <v>9.047375113713646E-2</v>
      </c>
      <c r="D25" s="29">
        <v>9.6200197221412612E-2</v>
      </c>
      <c r="E25" s="29">
        <v>8.886493627619825E-2</v>
      </c>
      <c r="F25" s="29">
        <v>0.12757176125875486</v>
      </c>
      <c r="G25" s="29">
        <v>0.13267624775884759</v>
      </c>
      <c r="H25" s="29">
        <v>0.12128542460454148</v>
      </c>
      <c r="I25" s="29">
        <v>0.11789432050025171</v>
      </c>
      <c r="J25" s="29">
        <v>0.16760708954894313</v>
      </c>
      <c r="K25" s="29">
        <v>0.12435868993049114</v>
      </c>
      <c r="L25" s="29">
        <v>0.1082101407841163</v>
      </c>
      <c r="M25" s="29">
        <v>0.11488113325031134</v>
      </c>
      <c r="N25" s="29">
        <v>0.12112513526403647</v>
      </c>
      <c r="O25" s="29">
        <v>0.14124524654884604</v>
      </c>
      <c r="P25" s="29">
        <v>0.14704644197733668</v>
      </c>
      <c r="Q25" s="29">
        <v>0.14762033261793098</v>
      </c>
      <c r="R25" s="29">
        <v>0.13940314317762287</v>
      </c>
      <c r="S25" s="29">
        <v>0.18348141322876096</v>
      </c>
      <c r="T25" s="29">
        <v>0.14531167788346885</v>
      </c>
      <c r="U25" s="29">
        <v>0.13707894177861391</v>
      </c>
      <c r="V25" s="29">
        <v>0.13369498975473176</v>
      </c>
      <c r="W25" s="29">
        <v>0.12145270201284192</v>
      </c>
      <c r="X25" s="29">
        <v>0.15398809738304048</v>
      </c>
      <c r="Y25" s="29">
        <v>0.16853693728306088</v>
      </c>
      <c r="Z25" s="29">
        <v>0.1579687923390124</v>
      </c>
      <c r="AA25" s="29">
        <v>0.16183032290259042</v>
      </c>
      <c r="AB25" s="29">
        <v>0.19410637591302118</v>
      </c>
      <c r="AC25" s="29">
        <v>0.16226318437949885</v>
      </c>
      <c r="AD25" s="29">
        <v>0.15417041749467864</v>
      </c>
      <c r="AE25" s="29">
        <v>0.13752163553341631</v>
      </c>
    </row>
    <row r="26" spans="1:31" s="27" customFormat="1" x14ac:dyDescent="0.35">
      <c r="A26" s="28" t="s">
        <v>130</v>
      </c>
      <c r="B26" s="28" t="s">
        <v>69</v>
      </c>
      <c r="C26" s="29">
        <v>0.32141605143693658</v>
      </c>
      <c r="D26" s="29">
        <v>0.36636839442320385</v>
      </c>
      <c r="E26" s="29">
        <v>0.35070456329286948</v>
      </c>
      <c r="F26" s="29">
        <v>0.34461776582481635</v>
      </c>
      <c r="G26" s="29">
        <v>0.37605632990444254</v>
      </c>
      <c r="H26" s="29">
        <v>0.38838775837687251</v>
      </c>
      <c r="I26" s="29">
        <v>0.3823849681055681</v>
      </c>
      <c r="J26" s="29">
        <v>0.3425961827681438</v>
      </c>
      <c r="K26" s="29">
        <v>0.30652057620306949</v>
      </c>
      <c r="L26" s="29">
        <v>0.32959985374227407</v>
      </c>
      <c r="M26" s="29">
        <v>0.34437476352134805</v>
      </c>
      <c r="N26" s="29">
        <v>0.34014558244820892</v>
      </c>
      <c r="O26" s="29">
        <v>0.33231779509650011</v>
      </c>
      <c r="P26" s="29">
        <v>0.35244632572710882</v>
      </c>
      <c r="Q26" s="29">
        <v>0.36847886482406078</v>
      </c>
      <c r="R26" s="29">
        <v>0.36825257151941415</v>
      </c>
      <c r="S26" s="29">
        <v>0.33131187399638812</v>
      </c>
      <c r="T26" s="29">
        <v>0.30321680900907705</v>
      </c>
      <c r="U26" s="29">
        <v>0.32298359513779151</v>
      </c>
      <c r="V26" s="29">
        <v>0.33205323125676928</v>
      </c>
      <c r="W26" s="29">
        <v>0.3349570907288465</v>
      </c>
      <c r="X26" s="29">
        <v>0.31872736672074387</v>
      </c>
      <c r="Y26" s="29">
        <v>0.3406493348517135</v>
      </c>
      <c r="Z26" s="29">
        <v>0.35476149008305691</v>
      </c>
      <c r="AA26" s="29">
        <v>0.35585429189970397</v>
      </c>
      <c r="AB26" s="29">
        <v>0.32274213863497153</v>
      </c>
      <c r="AC26" s="29">
        <v>0.29371923770029063</v>
      </c>
      <c r="AD26" s="29">
        <v>0.30938905880955875</v>
      </c>
      <c r="AE26" s="29">
        <v>0.30938285763898221</v>
      </c>
    </row>
    <row r="27" spans="1:31" s="27" customFormat="1" x14ac:dyDescent="0.35">
      <c r="A27" s="28" t="s">
        <v>130</v>
      </c>
      <c r="B27" s="28" t="s">
        <v>68</v>
      </c>
      <c r="C27" s="29">
        <v>0.28629391368247642</v>
      </c>
      <c r="D27" s="29">
        <v>0.2853302877864603</v>
      </c>
      <c r="E27" s="29">
        <v>0.28723721067275687</v>
      </c>
      <c r="F27" s="29">
        <v>0.27653117871444027</v>
      </c>
      <c r="G27" s="29">
        <v>0.26428956371528922</v>
      </c>
      <c r="H27" s="29">
        <v>0.289111088303594</v>
      </c>
      <c r="I27" s="29">
        <v>0.29232593362565396</v>
      </c>
      <c r="J27" s="29">
        <v>0.26075088757640774</v>
      </c>
      <c r="K27" s="29">
        <v>0.26859217086512627</v>
      </c>
      <c r="L27" s="29">
        <v>0.28385527123441617</v>
      </c>
      <c r="M27" s="29">
        <v>0.29033082608340088</v>
      </c>
      <c r="N27" s="29">
        <v>0.2877577782162965</v>
      </c>
      <c r="O27" s="29">
        <v>0.27958335129474943</v>
      </c>
      <c r="P27" s="29">
        <v>0.2689865501702256</v>
      </c>
      <c r="Q27" s="29">
        <v>0.29005801979316015</v>
      </c>
      <c r="R27" s="29">
        <v>0.28952829673716529</v>
      </c>
      <c r="S27" s="29">
        <v>0.25994332226636452</v>
      </c>
      <c r="T27" s="29">
        <v>0.26778017363396001</v>
      </c>
      <c r="U27" s="29">
        <v>0.28233946507943619</v>
      </c>
      <c r="V27" s="29">
        <v>0.28532778734501346</v>
      </c>
      <c r="W27" s="29">
        <v>0.28495517437639778</v>
      </c>
      <c r="X27" s="29">
        <v>0.27331944349542464</v>
      </c>
      <c r="Y27" s="29">
        <v>0.26432203879812571</v>
      </c>
      <c r="Z27" s="29">
        <v>0.28009011248213322</v>
      </c>
      <c r="AA27" s="29">
        <v>0.27988678790183541</v>
      </c>
      <c r="AB27" s="29">
        <v>0.25521103014713553</v>
      </c>
      <c r="AC27" s="29">
        <v>0.25651299020958718</v>
      </c>
      <c r="AD27" s="29">
        <v>0.26785017370780045</v>
      </c>
      <c r="AE27" s="29">
        <v>0.26469529235775691</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v>0.27275597464842039</v>
      </c>
      <c r="L28" s="29">
        <v>0.27715236388432979</v>
      </c>
      <c r="M28" s="29">
        <v>0.26766519250027193</v>
      </c>
      <c r="N28" s="29">
        <v>0.27797793338200633</v>
      </c>
      <c r="O28" s="29">
        <v>0.26969838605503788</v>
      </c>
      <c r="P28" s="29">
        <v>0.26107094590510083</v>
      </c>
      <c r="Q28" s="29">
        <v>0.27497628411236613</v>
      </c>
      <c r="R28" s="29">
        <v>0.27659376526491292</v>
      </c>
      <c r="S28" s="29">
        <v>0.26786959650129727</v>
      </c>
      <c r="T28" s="29">
        <v>0.26260048895993598</v>
      </c>
      <c r="U28" s="29">
        <v>0.17260718584346721</v>
      </c>
      <c r="V28" s="29">
        <v>0.1670789667424018</v>
      </c>
      <c r="W28" s="29">
        <v>0.15081803996759205</v>
      </c>
      <c r="X28" s="29">
        <v>0.15017860973193781</v>
      </c>
      <c r="Y28" s="29">
        <v>0.14888729474770948</v>
      </c>
      <c r="Z28" s="29">
        <v>0.15439500985259011</v>
      </c>
      <c r="AA28" s="29">
        <v>0.15417205886518995</v>
      </c>
      <c r="AB28" s="29">
        <v>0.15080037028498836</v>
      </c>
      <c r="AC28" s="29">
        <v>0.14805294783166789</v>
      </c>
      <c r="AD28" s="29">
        <v>0.15199388409337089</v>
      </c>
      <c r="AE28" s="29">
        <v>0.14318309295827061</v>
      </c>
    </row>
    <row r="29" spans="1:31" s="27" customFormat="1" x14ac:dyDescent="0.35">
      <c r="A29" s="28" t="s">
        <v>130</v>
      </c>
      <c r="B29" s="28" t="s">
        <v>73</v>
      </c>
      <c r="C29" s="29">
        <v>1.5088217560882796E-2</v>
      </c>
      <c r="D29" s="29">
        <v>4.2207491438356122E-2</v>
      </c>
      <c r="E29" s="29">
        <v>5.7970212192223793E-2</v>
      </c>
      <c r="F29" s="29">
        <v>0.47049913952109795</v>
      </c>
      <c r="G29" s="29">
        <v>0.23437028691097495</v>
      </c>
      <c r="H29" s="29">
        <v>0.25213365131176985</v>
      </c>
      <c r="I29" s="29">
        <v>0.23130159014640664</v>
      </c>
      <c r="J29" s="29">
        <v>0.27802000148526307</v>
      </c>
      <c r="K29" s="29">
        <v>0.23125398008787598</v>
      </c>
      <c r="L29" s="29">
        <v>0.25428574987508856</v>
      </c>
      <c r="M29" s="29">
        <v>0.25327578511046056</v>
      </c>
      <c r="N29" s="29">
        <v>0.27783714113957558</v>
      </c>
      <c r="O29" s="29">
        <v>0.25487392689612487</v>
      </c>
      <c r="P29" s="29">
        <v>0.25227420762070635</v>
      </c>
      <c r="Q29" s="29">
        <v>0.27075129854922225</v>
      </c>
      <c r="R29" s="29">
        <v>0.26738864851764726</v>
      </c>
      <c r="S29" s="29">
        <v>0.26740654203406977</v>
      </c>
      <c r="T29" s="29">
        <v>0.25729948583493745</v>
      </c>
      <c r="U29" s="29">
        <v>0.27537688590049675</v>
      </c>
      <c r="V29" s="29">
        <v>0.27121243521034999</v>
      </c>
      <c r="W29" s="29">
        <v>0.26889324893533728</v>
      </c>
      <c r="X29" s="29">
        <v>0.27467361356020331</v>
      </c>
      <c r="Y29" s="29">
        <v>0.27291550595123848</v>
      </c>
      <c r="Z29" s="29">
        <v>0.29239916363218527</v>
      </c>
      <c r="AA29" s="29">
        <v>0.28680759111232718</v>
      </c>
      <c r="AB29" s="29">
        <v>0.28327337137574793</v>
      </c>
      <c r="AC29" s="29">
        <v>0.26655686050305988</v>
      </c>
      <c r="AD29" s="29">
        <v>0.28722489793681483</v>
      </c>
      <c r="AE29" s="29">
        <v>0.28310017291253364</v>
      </c>
    </row>
    <row r="30" spans="1:31" s="27" customFormat="1" x14ac:dyDescent="0.35">
      <c r="A30" s="28" t="s">
        <v>130</v>
      </c>
      <c r="B30" s="28" t="s">
        <v>56</v>
      </c>
      <c r="C30" s="29">
        <v>7.103510114925056E-2</v>
      </c>
      <c r="D30" s="29">
        <v>8.564093393216711E-2</v>
      </c>
      <c r="E30" s="29">
        <v>7.1977236974258077E-2</v>
      </c>
      <c r="F30" s="29">
        <v>8.7498977951654497E-2</v>
      </c>
      <c r="G30" s="29">
        <v>9.4055731015946331E-2</v>
      </c>
      <c r="H30" s="29">
        <v>8.8281226506726401E-2</v>
      </c>
      <c r="I30" s="29">
        <v>8.251161974893545E-2</v>
      </c>
      <c r="J30" s="29">
        <v>7.8691343477168732E-2</v>
      </c>
      <c r="K30" s="29">
        <v>7.0520885114847817E-2</v>
      </c>
      <c r="L30" s="29">
        <v>6.9536965876321521E-2</v>
      </c>
      <c r="M30" s="29">
        <v>6.6496698326716827E-2</v>
      </c>
      <c r="N30" s="29">
        <v>6.7160899500356142E-2</v>
      </c>
      <c r="O30" s="29">
        <v>6.6145895896825638E-2</v>
      </c>
      <c r="P30" s="29">
        <v>6.2083444893265644E-2</v>
      </c>
      <c r="Q30" s="29">
        <v>6.3595389607079125E-2</v>
      </c>
      <c r="R30" s="29">
        <v>6.3518437343666911E-2</v>
      </c>
      <c r="S30" s="29">
        <v>6.0668001015057968E-2</v>
      </c>
      <c r="T30" s="29">
        <v>5.8549824369705461E-2</v>
      </c>
      <c r="U30" s="29">
        <v>5.9070371469902044E-2</v>
      </c>
      <c r="V30" s="29">
        <v>5.6680875923701239E-2</v>
      </c>
      <c r="W30" s="29">
        <v>5.6698644325725786E-2</v>
      </c>
      <c r="X30" s="29">
        <v>5.6863091976662644E-2</v>
      </c>
      <c r="Y30" s="29">
        <v>5.4895333611173318E-2</v>
      </c>
      <c r="Z30" s="29">
        <v>5.7210672101627787E-2</v>
      </c>
      <c r="AA30" s="29">
        <v>5.6439785107100883E-2</v>
      </c>
      <c r="AB30" s="29">
        <v>5.3244094668879416E-2</v>
      </c>
      <c r="AC30" s="29">
        <v>5.122975624734729E-2</v>
      </c>
      <c r="AD30" s="29">
        <v>5.2193354799497854E-2</v>
      </c>
      <c r="AE30" s="29">
        <v>4.5888453343808491E-2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0.58835004458882156</v>
      </c>
      <c r="D34" s="29">
        <v>0.53950100992136385</v>
      </c>
      <c r="E34" s="29">
        <v>0.57633778547241676</v>
      </c>
      <c r="F34" s="29">
        <v>0.6972349253007033</v>
      </c>
      <c r="G34" s="29">
        <v>0.70936301091267162</v>
      </c>
      <c r="H34" s="29">
        <v>0.69646059966618723</v>
      </c>
      <c r="I34" s="29">
        <v>0.64303778526634725</v>
      </c>
      <c r="J34" s="29">
        <v>0.71736209772000858</v>
      </c>
      <c r="K34" s="29">
        <v>0.68825972452993101</v>
      </c>
      <c r="L34" s="29">
        <v>0.66109436137894662</v>
      </c>
      <c r="M34" s="29">
        <v>0.64686032740540655</v>
      </c>
      <c r="N34" s="29">
        <v>0.66255806541110207</v>
      </c>
      <c r="O34" s="29">
        <v>0.710636441105293</v>
      </c>
      <c r="P34" s="29">
        <v>0.67115926126401759</v>
      </c>
      <c r="Q34" s="29">
        <v>0.67552269435586143</v>
      </c>
      <c r="R34" s="29">
        <v>0.679295020380421</v>
      </c>
      <c r="S34" s="29">
        <v>0.70646064515297269</v>
      </c>
      <c r="T34" s="29">
        <v>0.71747825014298705</v>
      </c>
      <c r="U34" s="29">
        <v>0.6691932657778028</v>
      </c>
      <c r="V34" s="29">
        <v>0.657947839606012</v>
      </c>
      <c r="W34" s="29">
        <v>0.63696804121778106</v>
      </c>
      <c r="X34" s="29">
        <v>0.67344716987692099</v>
      </c>
      <c r="Y34" s="29">
        <v>0.61621877012155268</v>
      </c>
      <c r="Z34" s="29">
        <v>0.59550505450418345</v>
      </c>
      <c r="AA34" s="29">
        <v>0.58575859133419017</v>
      </c>
      <c r="AB34" s="29">
        <v>0.5918131726523953</v>
      </c>
      <c r="AC34" s="29">
        <v>0.56242857875362973</v>
      </c>
      <c r="AD34" s="29">
        <v>0.54861645454839791</v>
      </c>
      <c r="AE34" s="29">
        <v>0.49314069297364987</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8.3303756597943729E-2</v>
      </c>
      <c r="D36" s="29">
        <v>8.3303756602696788E-2</v>
      </c>
      <c r="E36" s="29">
        <v>9.2980894831523983E-2</v>
      </c>
      <c r="F36" s="29">
        <v>0.10864669764505619</v>
      </c>
      <c r="G36" s="29">
        <v>0.10579249514914311</v>
      </c>
      <c r="H36" s="29">
        <v>0.10237433295780941</v>
      </c>
      <c r="I36" s="29">
        <v>0.10370853493060658</v>
      </c>
      <c r="J36" s="29">
        <v>0.13135628270896471</v>
      </c>
      <c r="K36" s="29">
        <v>9.8801590897756947E-2</v>
      </c>
      <c r="L36" s="29">
        <v>0.10502783397446205</v>
      </c>
      <c r="M36" s="29">
        <v>0.12469341518806572</v>
      </c>
      <c r="N36" s="29">
        <v>0.20608997146602251</v>
      </c>
      <c r="O36" s="29">
        <v>0.24889755851694692</v>
      </c>
      <c r="P36" s="29">
        <v>0.23418530000739771</v>
      </c>
      <c r="Q36" s="29">
        <v>0.18806334965634752</v>
      </c>
      <c r="R36" s="29">
        <v>0.22300208546084616</v>
      </c>
      <c r="S36" s="29">
        <v>0.35292378916875522</v>
      </c>
      <c r="T36" s="29">
        <v>0.34600211568823924</v>
      </c>
      <c r="U36" s="29">
        <v>0.31256865122822292</v>
      </c>
      <c r="V36" s="29">
        <v>0.32821475835482339</v>
      </c>
      <c r="W36" s="29">
        <v>0.34324210114437292</v>
      </c>
      <c r="X36" s="29">
        <v>0.3808059808262127</v>
      </c>
      <c r="Y36" s="29">
        <v>0.34498260197976721</v>
      </c>
      <c r="Z36" s="29">
        <v>0.33836816609703119</v>
      </c>
      <c r="AA36" s="29">
        <v>0.46049059748094828</v>
      </c>
      <c r="AB36" s="29">
        <v>0.60915998062584098</v>
      </c>
      <c r="AC36" s="29">
        <v>0.61082896836762357</v>
      </c>
      <c r="AD36" s="29">
        <v>0.6091599803504858</v>
      </c>
      <c r="AE36" s="29">
        <v>0.60915997990945592</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9.8940000543596307E-2</v>
      </c>
      <c r="P37" s="29">
        <v>9.8940000543596307E-2</v>
      </c>
      <c r="Q37" s="29">
        <v>9.9211064905414204E-2</v>
      </c>
      <c r="R37" s="29">
        <v>9.8940000543596307E-2</v>
      </c>
      <c r="S37" s="29">
        <v>0.19838916068710588</v>
      </c>
      <c r="T37" s="29">
        <v>0.21737839747771118</v>
      </c>
      <c r="U37" s="29">
        <v>0.21554161230702329</v>
      </c>
      <c r="V37" s="29">
        <v>0.22962415742552592</v>
      </c>
      <c r="W37" s="29">
        <v>0.23396438084366167</v>
      </c>
      <c r="X37" s="29">
        <v>0.26816386714503154</v>
      </c>
      <c r="Y37" s="29">
        <v>0.23742916938464884</v>
      </c>
      <c r="Z37" s="29">
        <v>0.22259879865188084</v>
      </c>
      <c r="AA37" s="29">
        <v>0.27868103120243531</v>
      </c>
      <c r="AB37" s="29" t="s">
        <v>169</v>
      </c>
      <c r="AC37" s="29" t="s">
        <v>169</v>
      </c>
      <c r="AD37" s="29" t="s">
        <v>169</v>
      </c>
      <c r="AE37" s="29" t="s">
        <v>169</v>
      </c>
    </row>
    <row r="38" spans="1:31" s="27" customFormat="1" x14ac:dyDescent="0.35">
      <c r="A38" s="28" t="s">
        <v>131</v>
      </c>
      <c r="B38" s="28" t="s">
        <v>66</v>
      </c>
      <c r="C38" s="29">
        <v>1.7896939204857875E-10</v>
      </c>
      <c r="D38" s="29">
        <v>1.8560571762413628E-10</v>
      </c>
      <c r="E38" s="29">
        <v>1.8970934640553804E-5</v>
      </c>
      <c r="F38" s="29">
        <v>1.5504448112273316E-3</v>
      </c>
      <c r="G38" s="29">
        <v>8.1696453939976584E-4</v>
      </c>
      <c r="H38" s="29">
        <v>1.3467396039133831E-3</v>
      </c>
      <c r="I38" s="29">
        <v>1.4778875149113631E-3</v>
      </c>
      <c r="J38" s="29">
        <v>5.6707570012272234E-3</v>
      </c>
      <c r="K38" s="29">
        <v>8.6924321990949818E-4</v>
      </c>
      <c r="L38" s="29">
        <v>1.9499694528163022E-3</v>
      </c>
      <c r="M38" s="29">
        <v>1.6827352245258672E-3</v>
      </c>
      <c r="N38" s="29">
        <v>1.2729101055487958E-2</v>
      </c>
      <c r="O38" s="29">
        <v>1.0670215892231728E-2</v>
      </c>
      <c r="P38" s="29">
        <v>5.631729071636637E-3</v>
      </c>
      <c r="Q38" s="29">
        <v>7.1817327121352359E-3</v>
      </c>
      <c r="R38" s="29">
        <v>1.2845037866718994E-2</v>
      </c>
      <c r="S38" s="29">
        <v>5.0904261539010828E-2</v>
      </c>
      <c r="T38" s="29">
        <v>3.513920289467707E-2</v>
      </c>
      <c r="U38" s="29">
        <v>6.285045494109863E-2</v>
      </c>
      <c r="V38" s="29">
        <v>6.9606583520653298E-2</v>
      </c>
      <c r="W38" s="29">
        <v>6.3022337528304967E-2</v>
      </c>
      <c r="X38" s="29">
        <v>8.8791073308100335E-2</v>
      </c>
      <c r="Y38" s="29">
        <v>0.10841007098509403</v>
      </c>
      <c r="Z38" s="29">
        <v>0.10396881605256343</v>
      </c>
      <c r="AA38" s="29">
        <v>0.10522133678307508</v>
      </c>
      <c r="AB38" s="29">
        <v>0.15061154994351642</v>
      </c>
      <c r="AC38" s="29">
        <v>0.14066347282372529</v>
      </c>
      <c r="AD38" s="29">
        <v>0.14125525842416248</v>
      </c>
      <c r="AE38" s="29">
        <v>0.12267732073501998</v>
      </c>
    </row>
    <row r="39" spans="1:31" s="27" customFormat="1" x14ac:dyDescent="0.35">
      <c r="A39" s="28" t="s">
        <v>131</v>
      </c>
      <c r="B39" s="28" t="s">
        <v>65</v>
      </c>
      <c r="C39" s="29">
        <v>0.51944821445658806</v>
      </c>
      <c r="D39" s="29">
        <v>0.51899927871161244</v>
      </c>
      <c r="E39" s="29">
        <v>0.52015316057783911</v>
      </c>
      <c r="F39" s="29">
        <v>0.5169038856909699</v>
      </c>
      <c r="G39" s="29">
        <v>0.51581544834044191</v>
      </c>
      <c r="H39" s="29">
        <v>0.51531243866175636</v>
      </c>
      <c r="I39" s="29">
        <v>0.51637540081509048</v>
      </c>
      <c r="J39" s="29">
        <v>0.51326655036862279</v>
      </c>
      <c r="K39" s="29">
        <v>0.51212862327158892</v>
      </c>
      <c r="L39" s="29">
        <v>0.50141073366306044</v>
      </c>
      <c r="M39" s="29">
        <v>0.51199213883522321</v>
      </c>
      <c r="N39" s="29">
        <v>0.50876545530229056</v>
      </c>
      <c r="O39" s="29">
        <v>0.50790051205899411</v>
      </c>
      <c r="P39" s="29">
        <v>0.50678067452421471</v>
      </c>
      <c r="Q39" s="29">
        <v>0.50700491768164302</v>
      </c>
      <c r="R39" s="29">
        <v>0.50463729734796081</v>
      </c>
      <c r="S39" s="29">
        <v>0.43638878511138779</v>
      </c>
      <c r="T39" s="29">
        <v>0.43687991213504912</v>
      </c>
      <c r="U39" s="29">
        <v>0.43394070845440708</v>
      </c>
      <c r="V39" s="29">
        <v>0.43255370485678707</v>
      </c>
      <c r="W39" s="29">
        <v>0.43445487408329875</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0.46895890216290903</v>
      </c>
      <c r="D40" s="29">
        <v>0.42551630394036805</v>
      </c>
      <c r="E40" s="29">
        <v>0.40690517649725627</v>
      </c>
      <c r="F40" s="29">
        <v>0.3597373037772838</v>
      </c>
      <c r="G40" s="29">
        <v>0.42970155353220363</v>
      </c>
      <c r="H40" s="29">
        <v>0.43966194756605897</v>
      </c>
      <c r="I40" s="29">
        <v>0.45512064155983556</v>
      </c>
      <c r="J40" s="29">
        <v>0.44559286958556726</v>
      </c>
      <c r="K40" s="29">
        <v>0.42375241809251407</v>
      </c>
      <c r="L40" s="29">
        <v>0.43596648295030282</v>
      </c>
      <c r="M40" s="29">
        <v>0.42261701431712473</v>
      </c>
      <c r="N40" s="29">
        <v>0.39162374041272124</v>
      </c>
      <c r="O40" s="29">
        <v>0.35489719001888881</v>
      </c>
      <c r="P40" s="29">
        <v>0.414067736875042</v>
      </c>
      <c r="Q40" s="29">
        <v>0.40925890940422316</v>
      </c>
      <c r="R40" s="29">
        <v>0.43490988673077113</v>
      </c>
      <c r="S40" s="29">
        <v>0.43632493231938807</v>
      </c>
      <c r="T40" s="29">
        <v>0.43257707002291129</v>
      </c>
      <c r="U40" s="29">
        <v>0.44099232609007671</v>
      </c>
      <c r="V40" s="29">
        <v>0.40587267930229975</v>
      </c>
      <c r="W40" s="29">
        <v>0.38499257699252254</v>
      </c>
      <c r="X40" s="29">
        <v>0.32714207897365527</v>
      </c>
      <c r="Y40" s="29">
        <v>0.38778887287346292</v>
      </c>
      <c r="Z40" s="29">
        <v>0.38928324114530272</v>
      </c>
      <c r="AA40" s="29">
        <v>0.41461207522072668</v>
      </c>
      <c r="AB40" s="29">
        <v>0.4140452000802059</v>
      </c>
      <c r="AC40" s="29">
        <v>0.41231097330931549</v>
      </c>
      <c r="AD40" s="29">
        <v>0.41495442828689172</v>
      </c>
      <c r="AE40" s="29">
        <v>0.36375155527963166</v>
      </c>
    </row>
    <row r="41" spans="1:31" s="27" customFormat="1" x14ac:dyDescent="0.35">
      <c r="A41" s="28" t="s">
        <v>131</v>
      </c>
      <c r="B41" s="28" t="s">
        <v>68</v>
      </c>
      <c r="C41" s="29">
        <v>0.31430043821174203</v>
      </c>
      <c r="D41" s="29">
        <v>0.30433471600597917</v>
      </c>
      <c r="E41" s="29">
        <v>0.31012486386123306</v>
      </c>
      <c r="F41" s="29">
        <v>0.29644329797323365</v>
      </c>
      <c r="G41" s="29">
        <v>0.30069358830111637</v>
      </c>
      <c r="H41" s="29">
        <v>0.31492079000494139</v>
      </c>
      <c r="I41" s="29">
        <v>0.3186608574496797</v>
      </c>
      <c r="J41" s="29">
        <v>0.26618411191853436</v>
      </c>
      <c r="K41" s="29">
        <v>0.28833367991329989</v>
      </c>
      <c r="L41" s="29">
        <v>0.29984946532420814</v>
      </c>
      <c r="M41" s="29">
        <v>0.30464314292534833</v>
      </c>
      <c r="N41" s="29">
        <v>0.30923397115399054</v>
      </c>
      <c r="O41" s="29">
        <v>0.29582599657219583</v>
      </c>
      <c r="P41" s="29">
        <v>0.30044807316498473</v>
      </c>
      <c r="Q41" s="29">
        <v>0.31544583737777748</v>
      </c>
      <c r="R41" s="29">
        <v>0.31763996642316217</v>
      </c>
      <c r="S41" s="29">
        <v>0.25988149577435704</v>
      </c>
      <c r="T41" s="29">
        <v>0.28060866763255243</v>
      </c>
      <c r="U41" s="29">
        <v>0.2920359540843297</v>
      </c>
      <c r="V41" s="29">
        <v>0.29818245470385141</v>
      </c>
      <c r="W41" s="29">
        <v>0.29489633215669464</v>
      </c>
      <c r="X41" s="29">
        <v>0.27732713619865812</v>
      </c>
      <c r="Y41" s="29">
        <v>0.27558889137555193</v>
      </c>
      <c r="Z41" s="29">
        <v>0.28520629844175327</v>
      </c>
      <c r="AA41" s="29">
        <v>0.28222490823011137</v>
      </c>
      <c r="AB41" s="29">
        <v>0.24608330545099508</v>
      </c>
      <c r="AC41" s="29">
        <v>0.25938342234658485</v>
      </c>
      <c r="AD41" s="29">
        <v>0.26789081158210237</v>
      </c>
      <c r="AE41" s="29">
        <v>0.26874397014055557</v>
      </c>
    </row>
    <row r="42" spans="1:31" s="27" customFormat="1" x14ac:dyDescent="0.35">
      <c r="A42" s="28" t="s">
        <v>131</v>
      </c>
      <c r="B42" s="28" t="s">
        <v>36</v>
      </c>
      <c r="C42" s="29" t="s">
        <v>169</v>
      </c>
      <c r="D42" s="29">
        <v>0.13107780094471347</v>
      </c>
      <c r="E42" s="29">
        <v>0.14658753854985387</v>
      </c>
      <c r="F42" s="29">
        <v>0.1799957583116267</v>
      </c>
      <c r="G42" s="29">
        <v>0.19281506494071346</v>
      </c>
      <c r="H42" s="29">
        <v>0.19065344458676195</v>
      </c>
      <c r="I42" s="29">
        <v>0.18294625585960045</v>
      </c>
      <c r="J42" s="29">
        <v>0.18190017701473116</v>
      </c>
      <c r="K42" s="29">
        <v>0.17443805033789955</v>
      </c>
      <c r="L42" s="29">
        <v>0.17743682567773403</v>
      </c>
      <c r="M42" s="29">
        <v>0.17205167227753995</v>
      </c>
      <c r="N42" s="29">
        <v>0.17388718313050799</v>
      </c>
      <c r="O42" s="29">
        <v>0.17349375143392887</v>
      </c>
      <c r="P42" s="29">
        <v>0.17261232926105954</v>
      </c>
      <c r="Q42" s="29">
        <v>0.17270767402841683</v>
      </c>
      <c r="R42" s="29">
        <v>0.17494129092129496</v>
      </c>
      <c r="S42" s="29">
        <v>0.13878878598070415</v>
      </c>
      <c r="T42" s="29">
        <v>0.14036992804648249</v>
      </c>
      <c r="U42" s="29">
        <v>0.14109104647277529</v>
      </c>
      <c r="V42" s="29">
        <v>0.1429847203934706</v>
      </c>
      <c r="W42" s="29">
        <v>0.14607233606635836</v>
      </c>
      <c r="X42" s="29">
        <v>0.14493062244905433</v>
      </c>
      <c r="Y42" s="29">
        <v>0.14595338838160499</v>
      </c>
      <c r="Z42" s="29">
        <v>0.14659668104264875</v>
      </c>
      <c r="AA42" s="29">
        <v>0.14473817290631802</v>
      </c>
      <c r="AB42" s="29">
        <v>0.1319653951563371</v>
      </c>
      <c r="AC42" s="29">
        <v>0.13723535466838027</v>
      </c>
      <c r="AD42" s="29">
        <v>0.13579654939366931</v>
      </c>
      <c r="AE42" s="29">
        <v>0.13146211069542671</v>
      </c>
    </row>
    <row r="43" spans="1:31" s="27" customFormat="1" x14ac:dyDescent="0.35">
      <c r="A43" s="28" t="s">
        <v>131</v>
      </c>
      <c r="B43" s="28" t="s">
        <v>73</v>
      </c>
      <c r="C43" s="29">
        <v>6.4276946647440526E-3</v>
      </c>
      <c r="D43" s="29">
        <v>1.9065643274853782E-2</v>
      </c>
      <c r="E43" s="29">
        <v>2.8130388196513516E-2</v>
      </c>
      <c r="F43" s="29">
        <v>0.10074678871301135</v>
      </c>
      <c r="G43" s="29">
        <v>0.11490785580424556</v>
      </c>
      <c r="H43" s="29">
        <v>0.10178539532602091</v>
      </c>
      <c r="I43" s="29">
        <v>9.2326004620041799E-2</v>
      </c>
      <c r="J43" s="29">
        <v>0.12297250408309236</v>
      </c>
      <c r="K43" s="29">
        <v>9.1398938010983671E-2</v>
      </c>
      <c r="L43" s="29">
        <v>0.10258898256261935</v>
      </c>
      <c r="M43" s="29">
        <v>0.10138242170545672</v>
      </c>
      <c r="N43" s="29">
        <v>0.13821803528074322</v>
      </c>
      <c r="O43" s="29">
        <v>0.12972440517013259</v>
      </c>
      <c r="P43" s="29">
        <v>0.12082038167915125</v>
      </c>
      <c r="Q43" s="29">
        <v>0.13046684089470797</v>
      </c>
      <c r="R43" s="29">
        <v>0.12623783955117421</v>
      </c>
      <c r="S43" s="29">
        <v>0.14442092597521303</v>
      </c>
      <c r="T43" s="29">
        <v>0.14821121577798876</v>
      </c>
      <c r="U43" s="29">
        <v>0.15692221531184025</v>
      </c>
      <c r="V43" s="29">
        <v>0.15953361355207654</v>
      </c>
      <c r="W43" s="29">
        <v>0.17853983619193423</v>
      </c>
      <c r="X43" s="29">
        <v>0.23186210675958743</v>
      </c>
      <c r="Y43" s="29">
        <v>0.22080833307620013</v>
      </c>
      <c r="Z43" s="29">
        <v>0.23116039159137422</v>
      </c>
      <c r="AA43" s="29">
        <v>0.22059317560123146</v>
      </c>
      <c r="AB43" s="29">
        <v>0.18932352139238623</v>
      </c>
      <c r="AC43" s="29">
        <v>0.19270056519301393</v>
      </c>
      <c r="AD43" s="29">
        <v>0.20083914851807394</v>
      </c>
      <c r="AE43" s="29">
        <v>0.1481583500055989</v>
      </c>
    </row>
    <row r="44" spans="1:31" s="27" customFormat="1" x14ac:dyDescent="0.35">
      <c r="A44" s="28" t="s">
        <v>131</v>
      </c>
      <c r="B44" s="28" t="s">
        <v>56</v>
      </c>
      <c r="C44" s="29">
        <v>6.5302963421419516E-2</v>
      </c>
      <c r="D44" s="29">
        <v>7.0608664140851263E-2</v>
      </c>
      <c r="E44" s="29">
        <v>7.1009543023743904E-2</v>
      </c>
      <c r="F44" s="29">
        <v>8.9647224488919167E-2</v>
      </c>
      <c r="G44" s="29">
        <v>0.10066105012134527</v>
      </c>
      <c r="H44" s="29">
        <v>9.6288849893822095E-2</v>
      </c>
      <c r="I44" s="29">
        <v>8.9893588118361317E-2</v>
      </c>
      <c r="J44" s="29">
        <v>8.7927215133519754E-2</v>
      </c>
      <c r="K44" s="29">
        <v>8.0947681871025884E-2</v>
      </c>
      <c r="L44" s="29">
        <v>8.0707657496685514E-2</v>
      </c>
      <c r="M44" s="29">
        <v>7.6323933672285502E-2</v>
      </c>
      <c r="N44" s="29">
        <v>7.8387863828562845E-2</v>
      </c>
      <c r="O44" s="29">
        <v>7.5474574735705569E-2</v>
      </c>
      <c r="P44" s="29">
        <v>7.3698877214895389E-2</v>
      </c>
      <c r="Q44" s="29">
        <v>7.2986803669792585E-2</v>
      </c>
      <c r="R44" s="29">
        <v>7.3182318974612123E-2</v>
      </c>
      <c r="S44" s="29">
        <v>5.1086295425576016E-2</v>
      </c>
      <c r="T44" s="29">
        <v>5.2153944086230072E-2</v>
      </c>
      <c r="U44" s="29">
        <v>5.2899200236250998E-2</v>
      </c>
      <c r="V44" s="29">
        <v>5.3323256464640645E-2</v>
      </c>
      <c r="W44" s="29">
        <v>5.7105945911679258E-2</v>
      </c>
      <c r="X44" s="29">
        <v>5.6940349046190893E-2</v>
      </c>
      <c r="Y44" s="29">
        <v>5.5629920253576728E-2</v>
      </c>
      <c r="Z44" s="29">
        <v>5.6423886122696762E-2</v>
      </c>
      <c r="AA44" s="29">
        <v>5.0516348998342911E-2</v>
      </c>
      <c r="AB44" s="29">
        <v>4.1446714750960185E-2</v>
      </c>
      <c r="AC44" s="29">
        <v>4.4311450937034959E-2</v>
      </c>
      <c r="AD44" s="29">
        <v>4.3333554812159975E-2</v>
      </c>
      <c r="AE44" s="29">
        <v>2.7551045322159354E-2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0.70703465171924018</v>
      </c>
      <c r="D49" s="29">
        <v>0.66930472540776553</v>
      </c>
      <c r="E49" s="29">
        <v>0.67994357775426351</v>
      </c>
      <c r="F49" s="29">
        <v>0.67360975047046057</v>
      </c>
      <c r="G49" s="29">
        <v>0.71677513057689446</v>
      </c>
      <c r="H49" s="29">
        <v>0.73886571598241024</v>
      </c>
      <c r="I49" s="29">
        <v>0.7024563191906934</v>
      </c>
      <c r="J49" s="29">
        <v>0.70493591130437316</v>
      </c>
      <c r="K49" s="29">
        <v>0.68930097281348435</v>
      </c>
      <c r="L49" s="29">
        <v>0.72924232858042703</v>
      </c>
      <c r="M49" s="29">
        <v>0.72026755815220878</v>
      </c>
      <c r="N49" s="29">
        <v>0.70673212820933462</v>
      </c>
      <c r="O49" s="29">
        <v>0.73041489965274931</v>
      </c>
      <c r="P49" s="29">
        <v>0.70527476895524022</v>
      </c>
      <c r="Q49" s="29">
        <v>0.74343711891285891</v>
      </c>
      <c r="R49" s="29">
        <v>0.70376853826593344</v>
      </c>
      <c r="S49" s="29">
        <v>0.66298235378557924</v>
      </c>
      <c r="T49" s="29">
        <v>0.68123467448664243</v>
      </c>
      <c r="U49" s="29">
        <v>0.58072398353976962</v>
      </c>
      <c r="V49" s="29">
        <v>0.58401030815082144</v>
      </c>
      <c r="W49" s="29">
        <v>0.66699487326716433</v>
      </c>
      <c r="X49" s="29">
        <v>0.67446625242665326</v>
      </c>
      <c r="Y49" s="29">
        <v>0.61870610149563876</v>
      </c>
      <c r="Z49" s="29">
        <v>0.59574759385338905</v>
      </c>
      <c r="AA49" s="29">
        <v>0.60678480368031062</v>
      </c>
      <c r="AB49" s="29">
        <v>0.62595572211740902</v>
      </c>
      <c r="AC49" s="29">
        <v>0.6147650607972911</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1.7637788356164362E-3</v>
      </c>
      <c r="D51" s="29">
        <v>6.6885168949771677E-4</v>
      </c>
      <c r="E51" s="29">
        <v>2.1775207762557078E-3</v>
      </c>
      <c r="F51" s="29">
        <v>4.8245643835616442E-3</v>
      </c>
      <c r="G51" s="29">
        <v>1.7135363013698632E-3</v>
      </c>
      <c r="H51" s="29">
        <v>4.1248486301369864E-3</v>
      </c>
      <c r="I51" s="29">
        <v>2.3240216894977171E-3</v>
      </c>
      <c r="J51" s="29">
        <v>5.5650406392694068E-3</v>
      </c>
      <c r="K51" s="29">
        <v>3.6414817351598176E-4</v>
      </c>
      <c r="L51" s="29">
        <v>1.3697265981735161E-3</v>
      </c>
      <c r="M51" s="29">
        <v>2.4271789954337904E-4</v>
      </c>
      <c r="N51" s="29">
        <v>5.2105968036529676E-3</v>
      </c>
      <c r="O51" s="29">
        <v>3.676946118721461E-3</v>
      </c>
      <c r="P51" s="29">
        <v>3.2518700913242008E-3</v>
      </c>
      <c r="Q51" s="29">
        <v>6.9818504566210035E-3</v>
      </c>
      <c r="R51" s="29">
        <v>3.857635616438356E-3</v>
      </c>
      <c r="S51" s="29">
        <v>1.3022422374429224E-2</v>
      </c>
      <c r="T51" s="29">
        <v>7.5555365296803654E-3</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4.3635333313797104E-4</v>
      </c>
      <c r="D52" s="29">
        <v>1.784968078586878E-10</v>
      </c>
      <c r="E52" s="29">
        <v>5.2557655719819452E-4</v>
      </c>
      <c r="F52" s="29">
        <v>3.4933856544465506E-4</v>
      </c>
      <c r="G52" s="29">
        <v>1.3493753393459926E-4</v>
      </c>
      <c r="H52" s="29">
        <v>8.7802632209170093E-4</v>
      </c>
      <c r="I52" s="29">
        <v>3.7420192784774271E-4</v>
      </c>
      <c r="J52" s="29">
        <v>1.4488383206521087E-4</v>
      </c>
      <c r="K52" s="29">
        <v>1.5034884114030281E-5</v>
      </c>
      <c r="L52" s="29">
        <v>2.8395561163181911E-10</v>
      </c>
      <c r="M52" s="29">
        <v>3.0325890651285743E-10</v>
      </c>
      <c r="N52" s="29">
        <v>2.0512325107480129E-3</v>
      </c>
      <c r="O52" s="29">
        <v>5.4722229956075986E-4</v>
      </c>
      <c r="P52" s="29">
        <v>1.0122451899352524E-3</v>
      </c>
      <c r="Q52" s="29">
        <v>1.4145284423014905E-3</v>
      </c>
      <c r="R52" s="29">
        <v>5.0194056266879273E-4</v>
      </c>
      <c r="S52" s="29">
        <v>3.2932484534295005E-3</v>
      </c>
      <c r="T52" s="29">
        <v>5.1301800029124702E-4</v>
      </c>
      <c r="U52" s="29">
        <v>1.2696122099026978E-2</v>
      </c>
      <c r="V52" s="29">
        <v>7.9563843179965149E-3</v>
      </c>
      <c r="W52" s="29">
        <v>5.3788836859337101E-3</v>
      </c>
      <c r="X52" s="29">
        <v>2.2516274449057364E-3</v>
      </c>
      <c r="Y52" s="29">
        <v>2.4106292953554445E-2</v>
      </c>
      <c r="Z52" s="29">
        <v>1.5777169301554695E-2</v>
      </c>
      <c r="AA52" s="29">
        <v>1.262309111965516E-2</v>
      </c>
      <c r="AB52" s="29">
        <v>1.0150099056539942E-2</v>
      </c>
      <c r="AC52" s="29">
        <v>8.0892246440374769E-3</v>
      </c>
      <c r="AD52" s="29">
        <v>0.1013941074684372</v>
      </c>
      <c r="AE52" s="29">
        <v>0.12783548975075026</v>
      </c>
    </row>
    <row r="53" spans="1:31" s="27" customFormat="1" x14ac:dyDescent="0.35">
      <c r="A53" s="28" t="s">
        <v>132</v>
      </c>
      <c r="B53" s="28" t="s">
        <v>65</v>
      </c>
      <c r="C53" s="29">
        <v>0.1424139886225437</v>
      </c>
      <c r="D53" s="29">
        <v>0.14313984527564966</v>
      </c>
      <c r="E53" s="29">
        <v>0.12978596826700087</v>
      </c>
      <c r="F53" s="29">
        <v>0.16036841155977538</v>
      </c>
      <c r="G53" s="29">
        <v>0.16406371601836359</v>
      </c>
      <c r="H53" s="29">
        <v>0.15571270570066323</v>
      </c>
      <c r="I53" s="29">
        <v>0.15771166960928965</v>
      </c>
      <c r="J53" s="29">
        <v>0.19875581039424922</v>
      </c>
      <c r="K53" s="29">
        <v>0.16500449871491749</v>
      </c>
      <c r="L53" s="29">
        <v>0.14124304332034876</v>
      </c>
      <c r="M53" s="29">
        <v>0.14230861684373847</v>
      </c>
      <c r="N53" s="29">
        <v>0.12834582353316412</v>
      </c>
      <c r="O53" s="29">
        <v>0.15781087247742101</v>
      </c>
      <c r="P53" s="29">
        <v>0.16284978403616751</v>
      </c>
      <c r="Q53" s="29">
        <v>0.15431816833038042</v>
      </c>
      <c r="R53" s="29">
        <v>0.15496273841933816</v>
      </c>
      <c r="S53" s="29">
        <v>0.19567035955560222</v>
      </c>
      <c r="T53" s="29">
        <v>0.16237528603118356</v>
      </c>
      <c r="U53" s="29">
        <v>0.13960212342142678</v>
      </c>
      <c r="V53" s="29">
        <v>0.13947059229032782</v>
      </c>
      <c r="W53" s="29">
        <v>0.1266482639553379</v>
      </c>
      <c r="X53" s="29">
        <v>0.15545493002524891</v>
      </c>
      <c r="Y53" s="29">
        <v>0.16095621922335326</v>
      </c>
      <c r="Z53" s="29">
        <v>0.15186644025960921</v>
      </c>
      <c r="AA53" s="29">
        <v>0.15288182848006318</v>
      </c>
      <c r="AB53" s="29">
        <v>0.19258323250219667</v>
      </c>
      <c r="AC53" s="29">
        <v>0.16005588596615777</v>
      </c>
      <c r="AD53" s="29">
        <v>0.13717815704346645</v>
      </c>
      <c r="AE53" s="29">
        <v>0.13753986106909813</v>
      </c>
    </row>
    <row r="54" spans="1:31" s="27" customFormat="1" x14ac:dyDescent="0.35">
      <c r="A54" s="28" t="s">
        <v>132</v>
      </c>
      <c r="B54" s="28" t="s">
        <v>69</v>
      </c>
      <c r="C54" s="29">
        <v>0.35939682479555024</v>
      </c>
      <c r="D54" s="29">
        <v>0.36416328221274175</v>
      </c>
      <c r="E54" s="29">
        <v>0.31328614970063268</v>
      </c>
      <c r="F54" s="29">
        <v>0.32389913178477719</v>
      </c>
      <c r="G54" s="29">
        <v>0.3319481995125747</v>
      </c>
      <c r="H54" s="29">
        <v>0.34343974201527744</v>
      </c>
      <c r="I54" s="29">
        <v>0.3531478785014136</v>
      </c>
      <c r="J54" s="29">
        <v>0.31922921628041157</v>
      </c>
      <c r="K54" s="29">
        <v>0.32305228714739753</v>
      </c>
      <c r="L54" s="29">
        <v>0.31283580384221588</v>
      </c>
      <c r="M54" s="29">
        <v>0.35048069604971271</v>
      </c>
      <c r="N54" s="29">
        <v>0.31364510451662986</v>
      </c>
      <c r="O54" s="29">
        <v>0.32309636726318597</v>
      </c>
      <c r="P54" s="29">
        <v>0.32556110693953128</v>
      </c>
      <c r="Q54" s="29">
        <v>0.33998447824596467</v>
      </c>
      <c r="R54" s="29">
        <v>0.34559277670252492</v>
      </c>
      <c r="S54" s="29">
        <v>0.32403217280795937</v>
      </c>
      <c r="T54" s="29">
        <v>0.34359332269028031</v>
      </c>
      <c r="U54" s="29">
        <v>0.32423454990659739</v>
      </c>
      <c r="V54" s="29">
        <v>0.33261088843097641</v>
      </c>
      <c r="W54" s="29">
        <v>0.29391492986859757</v>
      </c>
      <c r="X54" s="29">
        <v>0.29453202181000415</v>
      </c>
      <c r="Y54" s="29">
        <v>0.31108316907349931</v>
      </c>
      <c r="Z54" s="29">
        <v>0.32985887305018896</v>
      </c>
      <c r="AA54" s="29">
        <v>0.33939255217612158</v>
      </c>
      <c r="AB54" s="29">
        <v>0.33036815268637948</v>
      </c>
      <c r="AC54" s="29">
        <v>0.33027110084823602</v>
      </c>
      <c r="AD54" s="29">
        <v>0.31132642102293573</v>
      </c>
      <c r="AE54" s="29">
        <v>0.31645888217506724</v>
      </c>
    </row>
    <row r="55" spans="1:31" s="27" customFormat="1" x14ac:dyDescent="0.35">
      <c r="A55" s="28" t="s">
        <v>132</v>
      </c>
      <c r="B55" s="28" t="s">
        <v>68</v>
      </c>
      <c r="C55" s="29">
        <v>0.27589073240742662</v>
      </c>
      <c r="D55" s="29">
        <v>0.27392672824684844</v>
      </c>
      <c r="E55" s="29">
        <v>0.28438645081190467</v>
      </c>
      <c r="F55" s="29">
        <v>0.2726597927496377</v>
      </c>
      <c r="G55" s="29">
        <v>0.25897691554312913</v>
      </c>
      <c r="H55" s="29">
        <v>0.27234891514783438</v>
      </c>
      <c r="I55" s="29">
        <v>0.27859722975267576</v>
      </c>
      <c r="J55" s="29">
        <v>0.26088866804392025</v>
      </c>
      <c r="K55" s="29">
        <v>0.27047990073358563</v>
      </c>
      <c r="L55" s="29">
        <v>0.27589308514145255</v>
      </c>
      <c r="M55" s="29">
        <v>0.27430629503524168</v>
      </c>
      <c r="N55" s="29">
        <v>0.28484484842617647</v>
      </c>
      <c r="O55" s="29">
        <v>0.27250588154886296</v>
      </c>
      <c r="P55" s="29">
        <v>0.25897741533596502</v>
      </c>
      <c r="Q55" s="29">
        <v>0.27368727142220395</v>
      </c>
      <c r="R55" s="29">
        <v>0.27816781673621144</v>
      </c>
      <c r="S55" s="29">
        <v>0.26088896985878618</v>
      </c>
      <c r="T55" s="29">
        <v>0.27008069670390217</v>
      </c>
      <c r="U55" s="29">
        <v>0.26856846948190827</v>
      </c>
      <c r="V55" s="29">
        <v>0.25363264226391879</v>
      </c>
      <c r="W55" s="29">
        <v>0.26710601587360522</v>
      </c>
      <c r="X55" s="29">
        <v>0.24780433662798745</v>
      </c>
      <c r="Y55" s="29">
        <v>0.2436096655473069</v>
      </c>
      <c r="Z55" s="29">
        <v>0.25049242321816784</v>
      </c>
      <c r="AA55" s="29">
        <v>0.25548745277849672</v>
      </c>
      <c r="AB55" s="29">
        <v>0.23197149338597881</v>
      </c>
      <c r="AC55" s="29">
        <v>0.23417978192787148</v>
      </c>
      <c r="AD55" s="29">
        <v>0.23105513834364408</v>
      </c>
      <c r="AE55" s="29">
        <v>0.23670900374145065</v>
      </c>
    </row>
    <row r="56" spans="1:31" s="27" customFormat="1" x14ac:dyDescent="0.35">
      <c r="A56" s="28" t="s">
        <v>132</v>
      </c>
      <c r="B56" s="28" t="s">
        <v>36</v>
      </c>
      <c r="C56" s="29">
        <v>0.23066855674757097</v>
      </c>
      <c r="D56" s="29">
        <v>5.0520492093860274E-2</v>
      </c>
      <c r="E56" s="29">
        <v>5.1515652480845657E-2</v>
      </c>
      <c r="F56" s="29">
        <v>6.045150945727823E-2</v>
      </c>
      <c r="G56" s="29">
        <v>5.9900472285609511E-2</v>
      </c>
      <c r="H56" s="29">
        <v>6.0044772730016467E-2</v>
      </c>
      <c r="I56" s="29">
        <v>5.4338579500431222E-2</v>
      </c>
      <c r="J56" s="29">
        <v>5.1099991471811629E-2</v>
      </c>
      <c r="K56" s="29">
        <v>4.4524222841814599E-2</v>
      </c>
      <c r="L56" s="29">
        <v>4.5424583364702613E-2</v>
      </c>
      <c r="M56" s="29">
        <v>4.3934325541024929E-2</v>
      </c>
      <c r="N56" s="29">
        <v>4.8049097417157433E-2</v>
      </c>
      <c r="O56" s="29">
        <v>4.4118163365687073E-2</v>
      </c>
      <c r="P56" s="29">
        <v>4.1039213250978167E-2</v>
      </c>
      <c r="Q56" s="29">
        <v>4.3680151370756627E-2</v>
      </c>
      <c r="R56" s="29">
        <v>4.4126076563960115E-2</v>
      </c>
      <c r="S56" s="29">
        <v>4.1600127446682726E-2</v>
      </c>
      <c r="T56" s="29">
        <v>4.0485459572378001E-2</v>
      </c>
      <c r="U56" s="29">
        <v>4.2410405997042669E-2</v>
      </c>
      <c r="V56" s="29">
        <v>4.0550030573221679E-2</v>
      </c>
      <c r="W56" s="29">
        <v>4.8119352246375389E-2</v>
      </c>
      <c r="X56" s="29">
        <v>0.14546403256075946</v>
      </c>
      <c r="Y56" s="29">
        <v>0.13990545777456037</v>
      </c>
      <c r="Z56" s="29">
        <v>0.14963582913928539</v>
      </c>
      <c r="AA56" s="29">
        <v>0.1506859952899926</v>
      </c>
      <c r="AB56" s="29">
        <v>0.14661424216402297</v>
      </c>
      <c r="AC56" s="29">
        <v>0.14658881391045955</v>
      </c>
      <c r="AD56" s="29">
        <v>0.14382204823011652</v>
      </c>
      <c r="AE56" s="29">
        <v>0.14008721502355526</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t="s">
        <v>169</v>
      </c>
      <c r="T57" s="29" t="s">
        <v>169</v>
      </c>
      <c r="U57" s="29" t="s">
        <v>169</v>
      </c>
      <c r="V57" s="29" t="s">
        <v>169</v>
      </c>
      <c r="W57" s="29" t="s">
        <v>169</v>
      </c>
      <c r="X57" s="29" t="s">
        <v>169</v>
      </c>
      <c r="Y57" s="29" t="s">
        <v>169</v>
      </c>
      <c r="Z57" s="29" t="s">
        <v>169</v>
      </c>
      <c r="AA57" s="29" t="s">
        <v>169</v>
      </c>
      <c r="AB57" s="29" t="s">
        <v>169</v>
      </c>
      <c r="AC57" s="29" t="s">
        <v>169</v>
      </c>
      <c r="AD57" s="29">
        <v>0.28331396129792064</v>
      </c>
      <c r="AE57" s="29">
        <v>0.26712586344983735</v>
      </c>
    </row>
    <row r="58" spans="1:31" s="27" customFormat="1" x14ac:dyDescent="0.35">
      <c r="A58" s="28" t="s">
        <v>132</v>
      </c>
      <c r="B58" s="28" t="s">
        <v>56</v>
      </c>
      <c r="C58" s="29">
        <v>8.220684953944439E-2</v>
      </c>
      <c r="D58" s="29">
        <v>8.8329947033418996E-2</v>
      </c>
      <c r="E58" s="29">
        <v>8.5652762413674047E-2</v>
      </c>
      <c r="F58" s="29">
        <v>0.10124437456652674</v>
      </c>
      <c r="G58" s="29">
        <v>0.10357120162860586</v>
      </c>
      <c r="H58" s="29">
        <v>0.10147220060031643</v>
      </c>
      <c r="I58" s="29">
        <v>8.6046040800956389E-2</v>
      </c>
      <c r="J58" s="29">
        <v>8.0966807024581963E-2</v>
      </c>
      <c r="K58" s="29">
        <v>7.1168053218155308E-2</v>
      </c>
      <c r="L58" s="29">
        <v>6.9837236265805513E-2</v>
      </c>
      <c r="M58" s="29">
        <v>6.813774030169352E-2</v>
      </c>
      <c r="N58" s="29">
        <v>7.440227815119109E-2</v>
      </c>
      <c r="O58" s="29">
        <v>7.0688473685253231E-2</v>
      </c>
      <c r="P58" s="29">
        <v>6.4530546664476718E-2</v>
      </c>
      <c r="Q58" s="29">
        <v>6.6221172344465729E-2</v>
      </c>
      <c r="R58" s="29">
        <v>6.5288943866049332E-2</v>
      </c>
      <c r="S58" s="29">
        <v>6.2702836454279057E-2</v>
      </c>
      <c r="T58" s="29">
        <v>6.1053745399064975E-2</v>
      </c>
      <c r="U58" s="29">
        <v>6.0340451305376623E-2</v>
      </c>
      <c r="V58" s="29">
        <v>5.8652455680919348E-2</v>
      </c>
      <c r="W58" s="29">
        <v>5.9511524649458761E-2</v>
      </c>
      <c r="X58" s="29">
        <v>5.7474327523450386E-2</v>
      </c>
      <c r="Y58" s="29">
        <v>5.282650438689282E-2</v>
      </c>
      <c r="Z58" s="29">
        <v>5.8156758640245644E-2</v>
      </c>
      <c r="AA58" s="29">
        <v>5.7331789083490833E-2</v>
      </c>
      <c r="AB58" s="29">
        <v>5.3707295216232027E-2</v>
      </c>
      <c r="AC58" s="29">
        <v>5.1538295664620502E-2</v>
      </c>
      <c r="AD58" s="29">
        <v>5.2415544190536685E-2</v>
      </c>
      <c r="AE58" s="29">
        <v>4.5557935283905261E-2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0.17949787978409365</v>
      </c>
      <c r="D64" s="29">
        <v>0.1794978797822861</v>
      </c>
      <c r="E64" s="29">
        <v>0.12363129197095629</v>
      </c>
      <c r="F64" s="29">
        <v>9.6999996166480862E-2</v>
      </c>
      <c r="G64" s="29">
        <v>9.6999996178795608E-2</v>
      </c>
      <c r="H64" s="29">
        <v>9.6999996171881764E-2</v>
      </c>
      <c r="I64" s="29">
        <v>9.7265755640890017E-2</v>
      </c>
      <c r="J64" s="29">
        <v>9.6999996229502963E-2</v>
      </c>
      <c r="K64" s="29">
        <v>9.6999996225277385E-2</v>
      </c>
      <c r="L64" s="29">
        <v>9.6999996237313008E-2</v>
      </c>
      <c r="M64" s="29">
        <v>9.7265755755866309E-2</v>
      </c>
      <c r="N64" s="29">
        <v>0.12953571925896173</v>
      </c>
      <c r="O64" s="29">
        <v>0.13116583036218155</v>
      </c>
      <c r="P64" s="29">
        <v>0.21398209867660817</v>
      </c>
      <c r="Q64" s="29">
        <v>9.7265756113690052E-2</v>
      </c>
      <c r="R64" s="29">
        <v>9.6999996649838521E-2</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9.3303795662100453E-2</v>
      </c>
      <c r="D65" s="29">
        <v>9.6106307077625575E-2</v>
      </c>
      <c r="E65" s="29">
        <v>9.2507819634703198E-2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1.6684668236301371E-2</v>
      </c>
      <c r="O65" s="29">
        <v>1.1639999999999987E-2</v>
      </c>
      <c r="P65" s="29">
        <v>3.046134988584475E-2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3.5996930493066544E-3</v>
      </c>
      <c r="D66" s="29">
        <v>1.9094980816641294E-3</v>
      </c>
      <c r="E66" s="29">
        <v>7.6582160027964157E-3</v>
      </c>
      <c r="F66" s="29">
        <v>1.2358365307448837E-3</v>
      </c>
      <c r="G66" s="29">
        <v>7.349752740840286E-4</v>
      </c>
      <c r="H66" s="29">
        <v>2.4038855036300189E-3</v>
      </c>
      <c r="I66" s="29">
        <v>9.6736017324311984E-4</v>
      </c>
      <c r="J66" s="29">
        <v>1.7877440118541045E-3</v>
      </c>
      <c r="K66" s="29">
        <v>1.2712381114745881E-4</v>
      </c>
      <c r="L66" s="29">
        <v>4.2902525077277785E-4</v>
      </c>
      <c r="M66" s="29">
        <v>5.282754330881769E-4</v>
      </c>
      <c r="N66" s="29">
        <v>1.5191317453856731E-2</v>
      </c>
      <c r="O66" s="29">
        <v>1.1720161568615996E-2</v>
      </c>
      <c r="P66" s="29">
        <v>3.5339125441307365E-2</v>
      </c>
      <c r="Q66" s="29">
        <v>1.6486789775928538E-2</v>
      </c>
      <c r="R66" s="29">
        <v>1.5610274906813252E-2</v>
      </c>
      <c r="S66" s="29">
        <v>5.349018226431719E-2</v>
      </c>
      <c r="T66" s="29">
        <v>6.9632819121149533E-2</v>
      </c>
      <c r="U66" s="29">
        <v>9.6317081776984725E-2</v>
      </c>
      <c r="V66" s="29">
        <v>9.6568909853008519E-2</v>
      </c>
      <c r="W66" s="29">
        <v>6.7747513270856666E-2</v>
      </c>
      <c r="X66" s="29">
        <v>0.10301153407559359</v>
      </c>
      <c r="Y66" s="29">
        <v>0.14866505947804418</v>
      </c>
      <c r="Z66" s="29">
        <v>4.6250581132103112E-2</v>
      </c>
      <c r="AA66" s="29">
        <v>3.7036282623591231E-2</v>
      </c>
      <c r="AB66" s="29">
        <v>6.1627933482659034E-2</v>
      </c>
      <c r="AC66" s="29">
        <v>7.1656557387335965E-2</v>
      </c>
      <c r="AD66" s="29">
        <v>0.12635824228131196</v>
      </c>
      <c r="AE66" s="29">
        <v>0.13290675031304625</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0.34881700085164075</v>
      </c>
      <c r="D68" s="29">
        <v>0.34380888937880888</v>
      </c>
      <c r="E68" s="29">
        <v>0.30429636132003146</v>
      </c>
      <c r="F68" s="29">
        <v>0.33645432927027974</v>
      </c>
      <c r="G68" s="29">
        <v>0.32928824622970571</v>
      </c>
      <c r="H68" s="29">
        <v>0.36095098589593128</v>
      </c>
      <c r="I68" s="29">
        <v>0.36260753897102915</v>
      </c>
      <c r="J68" s="29">
        <v>0.3414406854428062</v>
      </c>
      <c r="K68" s="29">
        <v>0.33402047477371677</v>
      </c>
      <c r="L68" s="29">
        <v>0.3391508606775076</v>
      </c>
      <c r="M68" s="29">
        <v>0.35784968160390646</v>
      </c>
      <c r="N68" s="29">
        <v>0.32573507708386967</v>
      </c>
      <c r="O68" s="29">
        <v>0.33456033530605173</v>
      </c>
      <c r="P68" s="29">
        <v>0.31984772825870866</v>
      </c>
      <c r="Q68" s="29">
        <v>0.35951543490415949</v>
      </c>
      <c r="R68" s="29">
        <v>0.36030511763668993</v>
      </c>
      <c r="S68" s="29">
        <v>0.34977523577477976</v>
      </c>
      <c r="T68" s="29">
        <v>0.35452375302759909</v>
      </c>
      <c r="U68" s="29">
        <v>0.35295933162743515</v>
      </c>
      <c r="V68" s="29">
        <v>0.36559413055494355</v>
      </c>
      <c r="W68" s="29">
        <v>0.32971769842872722</v>
      </c>
      <c r="X68" s="29">
        <v>0.31884709465863925</v>
      </c>
      <c r="Y68" s="29">
        <v>0.30548101496894808</v>
      </c>
      <c r="Z68" s="29">
        <v>0.33990578030865781</v>
      </c>
      <c r="AA68" s="29">
        <v>0.34529381372333062</v>
      </c>
      <c r="AB68" s="29">
        <v>0.34184105194659636</v>
      </c>
      <c r="AC68" s="29">
        <v>0.34140384185029776</v>
      </c>
      <c r="AD68" s="29">
        <v>0.31312162070042665</v>
      </c>
      <c r="AE68" s="29">
        <v>0.33059771221955159</v>
      </c>
    </row>
    <row r="69" spans="1:31" s="27" customFormat="1" x14ac:dyDescent="0.35">
      <c r="A69" s="28" t="s">
        <v>133</v>
      </c>
      <c r="B69" s="28" t="s">
        <v>68</v>
      </c>
      <c r="C69" s="29">
        <v>0.30629107953718615</v>
      </c>
      <c r="D69" s="29">
        <v>0.29095752059803115</v>
      </c>
      <c r="E69" s="29">
        <v>0.29295829111280824</v>
      </c>
      <c r="F69" s="29">
        <v>0.28194329560698428</v>
      </c>
      <c r="G69" s="29">
        <v>0.27508561589839953</v>
      </c>
      <c r="H69" s="29">
        <v>0.28163265467482101</v>
      </c>
      <c r="I69" s="29">
        <v>0.2903465389033737</v>
      </c>
      <c r="J69" s="29">
        <v>0.27606691119209831</v>
      </c>
      <c r="K69" s="29">
        <v>0.28770177721646117</v>
      </c>
      <c r="L69" s="29">
        <v>0.29025781493627872</v>
      </c>
      <c r="M69" s="29">
        <v>0.29150800582517705</v>
      </c>
      <c r="N69" s="29">
        <v>0.29611937872795741</v>
      </c>
      <c r="O69" s="29">
        <v>0.28186038959714027</v>
      </c>
      <c r="P69" s="29">
        <v>0.27512124120607573</v>
      </c>
      <c r="Q69" s="29">
        <v>0.28206072885805916</v>
      </c>
      <c r="R69" s="29">
        <v>0.28986370830401786</v>
      </c>
      <c r="S69" s="29">
        <v>0.27605838677530653</v>
      </c>
      <c r="T69" s="29">
        <v>0.28786002877257894</v>
      </c>
      <c r="U69" s="29">
        <v>0.27939758966195294</v>
      </c>
      <c r="V69" s="29">
        <v>0.25191266026573689</v>
      </c>
      <c r="W69" s="29">
        <v>0.2545859685140946</v>
      </c>
      <c r="X69" s="29">
        <v>0.22107360414265953</v>
      </c>
      <c r="Y69" s="29">
        <v>0.21934045328042903</v>
      </c>
      <c r="Z69" s="29">
        <v>0.21254922387076552</v>
      </c>
      <c r="AA69" s="29">
        <v>0.21511183891194169</v>
      </c>
      <c r="AB69" s="29">
        <v>0.19831870912625357</v>
      </c>
      <c r="AC69" s="29">
        <v>0.19171428261242918</v>
      </c>
      <c r="AD69" s="29">
        <v>0.17555956603469386</v>
      </c>
      <c r="AE69" s="29">
        <v>0.18437178378365052</v>
      </c>
    </row>
    <row r="70" spans="1:31" s="27" customFormat="1" x14ac:dyDescent="0.35">
      <c r="A70" s="28" t="s">
        <v>133</v>
      </c>
      <c r="B70" s="28" t="s">
        <v>36</v>
      </c>
      <c r="C70" s="29">
        <v>5.5895942535672011E-2</v>
      </c>
      <c r="D70" s="29">
        <v>5.6034313075820248E-2</v>
      </c>
      <c r="E70" s="29">
        <v>6.0974424100320411E-2</v>
      </c>
      <c r="F70" s="29">
        <v>6.3610222191095106E-2</v>
      </c>
      <c r="G70" s="29">
        <v>6.2210413582243405E-2</v>
      </c>
      <c r="H70" s="29">
        <v>6.1002777886780275E-2</v>
      </c>
      <c r="I70" s="29">
        <v>5.5873667245501156E-2</v>
      </c>
      <c r="J70" s="29">
        <v>5.4425596882427874E-2</v>
      </c>
      <c r="K70" s="29">
        <v>4.9323142885245294E-2</v>
      </c>
      <c r="L70" s="29">
        <v>5.5632501998793875E-2</v>
      </c>
      <c r="M70" s="29">
        <v>5.406729843410437E-2</v>
      </c>
      <c r="N70" s="29">
        <v>5.7603428890378339E-2</v>
      </c>
      <c r="O70" s="29">
        <v>5.6445780087733856E-2</v>
      </c>
      <c r="P70" s="29">
        <v>4.9332114711378931E-2</v>
      </c>
      <c r="Q70" s="29">
        <v>5.1233295410788436E-2</v>
      </c>
      <c r="R70" s="29">
        <v>5.109805333516515E-2</v>
      </c>
      <c r="S70" s="29">
        <v>5.0009291220420089E-2</v>
      </c>
      <c r="T70" s="29">
        <v>4.9187639661067727E-2</v>
      </c>
      <c r="U70" s="29">
        <v>8.3258339801283499E-2</v>
      </c>
      <c r="V70" s="29">
        <v>8.1266779905205477E-2</v>
      </c>
      <c r="W70" s="29">
        <v>0.1275687957558804</v>
      </c>
      <c r="X70" s="29">
        <v>0.12772010885309612</v>
      </c>
      <c r="Y70" s="29">
        <v>0.12639755284527826</v>
      </c>
      <c r="Z70" s="29">
        <v>0.12923821079825917</v>
      </c>
      <c r="AA70" s="29">
        <v>0.13055322091191346</v>
      </c>
      <c r="AB70" s="29">
        <v>0.1259298210176886</v>
      </c>
      <c r="AC70" s="29">
        <v>0.12349934786509316</v>
      </c>
      <c r="AD70" s="29">
        <v>0.12362986732439611</v>
      </c>
      <c r="AE70" s="29">
        <v>0.11713829186421196</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9.4547017690788521E-2</v>
      </c>
      <c r="D72" s="29">
        <v>9.824903684771169E-2</v>
      </c>
      <c r="E72" s="29">
        <v>0.10136285906957568</v>
      </c>
      <c r="F72" s="29">
        <v>9.9414508887257988E-2</v>
      </c>
      <c r="G72" s="29">
        <v>9.9636082347459992E-2</v>
      </c>
      <c r="H72" s="29">
        <v>9.6192166822238551E-2</v>
      </c>
      <c r="I72" s="29">
        <v>8.5547521606958124E-2</v>
      </c>
      <c r="J72" s="29">
        <v>8.0731477564274554E-2</v>
      </c>
      <c r="K72" s="29">
        <v>7.134102706065773E-2</v>
      </c>
      <c r="L72" s="29">
        <v>7.0270054023480508E-2</v>
      </c>
      <c r="M72" s="29">
        <v>6.82632845043631E-2</v>
      </c>
      <c r="N72" s="29">
        <v>7.1333981999181284E-2</v>
      </c>
      <c r="O72" s="29">
        <v>6.9181229119090415E-2</v>
      </c>
      <c r="P72" s="29">
        <v>6.4251038813495517E-2</v>
      </c>
      <c r="Q72" s="29">
        <v>6.6252801006667944E-2</v>
      </c>
      <c r="R72" s="29">
        <v>6.5228287459407688E-2</v>
      </c>
      <c r="S72" s="29">
        <v>6.3813786507448678E-2</v>
      </c>
      <c r="T72" s="29">
        <v>6.2418396204673848E-2</v>
      </c>
      <c r="U72" s="29">
        <v>5.9722657318132644E-2</v>
      </c>
      <c r="V72" s="29">
        <v>5.8385732678613605E-2</v>
      </c>
      <c r="W72" s="29">
        <v>5.1525974422602525E-2</v>
      </c>
      <c r="X72" s="29">
        <v>5.0992136670510474E-2</v>
      </c>
      <c r="Y72" s="29">
        <v>5.0238289659526709E-2</v>
      </c>
      <c r="Z72" s="29">
        <v>5.1073805008115543E-2</v>
      </c>
      <c r="AA72" s="29">
        <v>5.1791569669593605E-2</v>
      </c>
      <c r="AB72" s="29">
        <v>4.7035684540074958E-2</v>
      </c>
      <c r="AC72" s="29">
        <v>4.5506121159841033E-2</v>
      </c>
      <c r="AD72" s="29">
        <v>4.4648225823610457E-2</v>
      </c>
      <c r="AE72" s="29">
        <v>3.6587762344218143E-2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8.1990648050579556E-10</v>
      </c>
      <c r="D78" s="29">
        <v>8.1164048779416926E-10</v>
      </c>
      <c r="E78" s="29">
        <v>8.5183691166139796E-10</v>
      </c>
      <c r="F78" s="29">
        <v>8.5879621092377385E-10</v>
      </c>
      <c r="G78" s="29">
        <v>8.6200808965577248E-10</v>
      </c>
      <c r="H78" s="29">
        <v>8.8879187521952377E-10</v>
      </c>
      <c r="I78" s="29">
        <v>9.6241965226554282E-10</v>
      </c>
      <c r="J78" s="29">
        <v>1.0307971658763611E-9</v>
      </c>
      <c r="K78" s="29">
        <v>1.0688156392694064E-9</v>
      </c>
      <c r="L78" s="29">
        <v>1.0987299130663856E-9</v>
      </c>
      <c r="M78" s="29">
        <v>1.1472717992623814E-9</v>
      </c>
      <c r="N78" s="29">
        <v>1.4703520152792413E-9</v>
      </c>
      <c r="O78" s="29">
        <v>1.4808517737969792E-9</v>
      </c>
      <c r="P78" s="29">
        <v>1.4796398621355815E-9</v>
      </c>
      <c r="Q78" s="29">
        <v>1.4657081467334037E-9</v>
      </c>
      <c r="R78" s="29">
        <v>1.4715959233403582E-9</v>
      </c>
      <c r="S78" s="29">
        <v>1.6510359040217772E-9</v>
      </c>
      <c r="T78" s="29">
        <v>1.6944231866877415E-9</v>
      </c>
      <c r="U78" s="29">
        <v>1.9020139620653318E-9</v>
      </c>
      <c r="V78" s="29">
        <v>1.8762120763083949E-9</v>
      </c>
      <c r="W78" s="29">
        <v>2.0260963843519497E-9</v>
      </c>
      <c r="X78" s="29">
        <v>2.0448910036880926E-9</v>
      </c>
      <c r="Y78" s="29">
        <v>2.0578856032665963E-9</v>
      </c>
      <c r="Z78" s="29">
        <v>2.0080538176150335E-9</v>
      </c>
      <c r="AA78" s="29">
        <v>2.0221972690551459E-9</v>
      </c>
      <c r="AB78" s="29">
        <v>2.2189583333333337E-9</v>
      </c>
      <c r="AC78" s="29">
        <v>2.2269801545486477E-9</v>
      </c>
      <c r="AD78" s="29">
        <v>3.0008682384966632E-9</v>
      </c>
      <c r="AE78" s="29">
        <v>3.0023593914646944E-9</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7.4931199656251612E-10</v>
      </c>
      <c r="D80" s="29">
        <v>7.2722682904930408E-10</v>
      </c>
      <c r="E80" s="29">
        <v>7.648703953106555E-10</v>
      </c>
      <c r="F80" s="29">
        <v>7.8150974167564521E-10</v>
      </c>
      <c r="G80" s="29">
        <v>8.0064939587501855E-10</v>
      </c>
      <c r="H80" s="29">
        <v>8.4784323533938681E-10</v>
      </c>
      <c r="I80" s="29">
        <v>9.0400963265096639E-10</v>
      </c>
      <c r="J80" s="29">
        <v>9.6495619773228618E-10</v>
      </c>
      <c r="K80" s="29">
        <v>1.0048303832538094E-9</v>
      </c>
      <c r="L80" s="29">
        <v>1.0328401121030219E-9</v>
      </c>
      <c r="M80" s="29">
        <v>1.0842444076753367E-9</v>
      </c>
      <c r="N80" s="29">
        <v>1.1051977662520514E-3</v>
      </c>
      <c r="O80" s="29">
        <v>1.3950881368323832E-9</v>
      </c>
      <c r="P80" s="29">
        <v>1.4932265532810017E-9</v>
      </c>
      <c r="Q80" s="29">
        <v>3.6426950674429861E-4</v>
      </c>
      <c r="R80" s="29">
        <v>1.4515617015545629E-9</v>
      </c>
      <c r="S80" s="29">
        <v>1.4453819844472769E-3</v>
      </c>
      <c r="T80" s="29">
        <v>1.68751629598276E-9</v>
      </c>
      <c r="U80" s="29">
        <v>3.23435106772613E-4</v>
      </c>
      <c r="V80" s="29">
        <v>5.6678542541233664E-4</v>
      </c>
      <c r="W80" s="29">
        <v>2.2671280907857025E-3</v>
      </c>
      <c r="X80" s="29">
        <v>4.9274803771059652E-9</v>
      </c>
      <c r="Y80" s="29">
        <v>3.2873343979383167E-3</v>
      </c>
      <c r="Z80" s="29">
        <v>3.341905674504605E-3</v>
      </c>
      <c r="AA80" s="29">
        <v>1.7781950060902416E-3</v>
      </c>
      <c r="AB80" s="29">
        <v>1.1335674603784839E-3</v>
      </c>
      <c r="AC80" s="29">
        <v>4.8096884593213664E-4</v>
      </c>
      <c r="AD80" s="29">
        <v>1.7938199308645691E-2</v>
      </c>
      <c r="AE80" s="29">
        <v>9.2888805551428928E-3</v>
      </c>
    </row>
    <row r="81" spans="1:31" s="27" customFormat="1" x14ac:dyDescent="0.35">
      <c r="A81" s="28" t="s">
        <v>134</v>
      </c>
      <c r="B81" s="28" t="s">
        <v>65</v>
      </c>
      <c r="C81" s="29">
        <v>0.37304963035411159</v>
      </c>
      <c r="D81" s="29">
        <v>0.37248338400707603</v>
      </c>
      <c r="E81" s="29">
        <v>0.37925964759857422</v>
      </c>
      <c r="F81" s="29">
        <v>0.44888378986905575</v>
      </c>
      <c r="G81" s="29">
        <v>0.44822590086710423</v>
      </c>
      <c r="H81" s="29">
        <v>0.38263096934759455</v>
      </c>
      <c r="I81" s="29">
        <v>0.42168274013071749</v>
      </c>
      <c r="J81" s="29">
        <v>0.43802628509213998</v>
      </c>
      <c r="K81" s="29">
        <v>0.42532869631521708</v>
      </c>
      <c r="L81" s="29">
        <v>0.37344576910590044</v>
      </c>
      <c r="M81" s="29">
        <v>0.37797444475738862</v>
      </c>
      <c r="N81" s="29">
        <v>0.42409579813342679</v>
      </c>
      <c r="O81" s="29">
        <v>0.43924205032623542</v>
      </c>
      <c r="P81" s="29">
        <v>0.43694885040017439</v>
      </c>
      <c r="Q81" s="29">
        <v>0.40144142681414879</v>
      </c>
      <c r="R81" s="29">
        <v>0.37916001331070537</v>
      </c>
      <c r="S81" s="29">
        <v>0.41883008201427296</v>
      </c>
      <c r="T81" s="29">
        <v>0.39442827496594179</v>
      </c>
      <c r="U81" s="29">
        <v>0.34989864739220616</v>
      </c>
      <c r="V81" s="29">
        <v>0.36606320787599644</v>
      </c>
      <c r="W81" s="29">
        <v>0.32985979832514528</v>
      </c>
      <c r="X81" s="29">
        <v>0.36678515944859041</v>
      </c>
      <c r="Y81" s="29">
        <v>0.39053880603975094</v>
      </c>
      <c r="Z81" s="29">
        <v>0.3618182481024465</v>
      </c>
      <c r="AA81" s="29">
        <v>0.3777492597960842</v>
      </c>
      <c r="AB81" s="29">
        <v>0.40876755913994584</v>
      </c>
      <c r="AC81" s="29">
        <v>0.37075626854923655</v>
      </c>
      <c r="AD81" s="29">
        <v>0.36356685032824004</v>
      </c>
      <c r="AE81" s="29">
        <v>0.35455468113195193</v>
      </c>
    </row>
    <row r="82" spans="1:31" s="27" customFormat="1" x14ac:dyDescent="0.35">
      <c r="A82" s="28" t="s">
        <v>134</v>
      </c>
      <c r="B82" s="28" t="s">
        <v>69</v>
      </c>
      <c r="C82" s="29">
        <v>0.26664338092527751</v>
      </c>
      <c r="D82" s="29">
        <v>0.32224453516356089</v>
      </c>
      <c r="E82" s="29">
        <v>0.32489411108381366</v>
      </c>
      <c r="F82" s="29">
        <v>0.34740106005434945</v>
      </c>
      <c r="G82" s="29">
        <v>0.37808903925902448</v>
      </c>
      <c r="H82" s="29">
        <v>0.39351116077461329</v>
      </c>
      <c r="I82" s="29">
        <v>0.40835337380987363</v>
      </c>
      <c r="J82" s="29">
        <v>0.39580622457440356</v>
      </c>
      <c r="K82" s="29">
        <v>0.39650173909301506</v>
      </c>
      <c r="L82" s="29">
        <v>0.38750636613260986</v>
      </c>
      <c r="M82" s="29">
        <v>0.42056137188953074</v>
      </c>
      <c r="N82" s="29">
        <v>0.39449968829790194</v>
      </c>
      <c r="O82" s="29">
        <v>0.39137580097342695</v>
      </c>
      <c r="P82" s="29">
        <v>0.41100208043465059</v>
      </c>
      <c r="Q82" s="29">
        <v>0.41483239575045799</v>
      </c>
      <c r="R82" s="29">
        <v>0.42258795804146704</v>
      </c>
      <c r="S82" s="29">
        <v>0.42234301528443097</v>
      </c>
      <c r="T82" s="29">
        <v>0.4143917737684446</v>
      </c>
      <c r="U82" s="29">
        <v>0.40249764956599937</v>
      </c>
      <c r="V82" s="29">
        <v>0.41518945369584792</v>
      </c>
      <c r="W82" s="29">
        <v>0.39113506052184682</v>
      </c>
      <c r="X82" s="29">
        <v>0.38150066914438596</v>
      </c>
      <c r="Y82" s="29">
        <v>0.39964537650830545</v>
      </c>
      <c r="Z82" s="29">
        <v>0.41263595885827076</v>
      </c>
      <c r="AA82" s="29">
        <v>0.42193455656074202</v>
      </c>
      <c r="AB82" s="29">
        <v>0.41416608019234186</v>
      </c>
      <c r="AC82" s="29">
        <v>0.4075166576532559</v>
      </c>
      <c r="AD82" s="29">
        <v>0.3891137374737591</v>
      </c>
      <c r="AE82" s="29">
        <v>0.39205836342709688</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v>0.29589477419878518</v>
      </c>
      <c r="S85" s="29">
        <v>0.26317970044098282</v>
      </c>
      <c r="T85" s="29">
        <v>0.2609730917675302</v>
      </c>
      <c r="U85" s="29">
        <v>0.26802861209902001</v>
      </c>
      <c r="V85" s="29">
        <v>0.26450484570405486</v>
      </c>
      <c r="W85" s="29">
        <v>0.26360542049814978</v>
      </c>
      <c r="X85" s="29">
        <v>0.28070596046109086</v>
      </c>
      <c r="Y85" s="29">
        <v>0.27583256788890437</v>
      </c>
      <c r="Z85" s="29">
        <v>0.26993630908415434</v>
      </c>
      <c r="AA85" s="29">
        <v>0.27505176680755078</v>
      </c>
      <c r="AB85" s="29">
        <v>0.2633648600624105</v>
      </c>
      <c r="AC85" s="29">
        <v>0.26247159882388804</v>
      </c>
      <c r="AD85" s="29">
        <v>0.27515903056297036</v>
      </c>
      <c r="AE85" s="29">
        <v>0.24771471364160139</v>
      </c>
    </row>
    <row r="86" spans="1:31" s="27" customFormat="1" x14ac:dyDescent="0.35">
      <c r="A86" s="28" t="s">
        <v>134</v>
      </c>
      <c r="B86" s="28" t="s">
        <v>56</v>
      </c>
      <c r="C86" s="29">
        <v>1.5928025462111597E-2</v>
      </c>
      <c r="D86" s="29">
        <v>3.3483535736541906E-2</v>
      </c>
      <c r="E86" s="29">
        <v>1.5591426302876977E-2</v>
      </c>
      <c r="F86" s="29">
        <v>2.0772731072443779E-2</v>
      </c>
      <c r="G86" s="29">
        <v>3.6754490866388878E-2</v>
      </c>
      <c r="H86" s="29">
        <v>4.1126371400684876E-2</v>
      </c>
      <c r="I86" s="29">
        <v>5.7491645998521662E-2</v>
      </c>
      <c r="J86" s="29">
        <v>5.4844183754427532E-2</v>
      </c>
      <c r="K86" s="29">
        <v>5.6125520125198357E-2</v>
      </c>
      <c r="L86" s="29">
        <v>6.0406122728039795E-2</v>
      </c>
      <c r="M86" s="29">
        <v>6.2892427816533689E-2</v>
      </c>
      <c r="N86" s="29">
        <v>6.8500843736610861E-2</v>
      </c>
      <c r="O86" s="29">
        <v>6.6161468017353731E-2</v>
      </c>
      <c r="P86" s="29">
        <v>6.2133751341539159E-2</v>
      </c>
      <c r="Q86" s="29">
        <v>6.8784337966617259E-2</v>
      </c>
      <c r="R86" s="29">
        <v>6.8876589588795251E-2</v>
      </c>
      <c r="S86" s="29">
        <v>6.2588418075057675E-2</v>
      </c>
      <c r="T86" s="29">
        <v>5.80096550604264E-2</v>
      </c>
      <c r="U86" s="29">
        <v>5.8142919332471704E-2</v>
      </c>
      <c r="V86" s="29">
        <v>5.9546362711333865E-2</v>
      </c>
      <c r="W86" s="29">
        <v>5.757555780991816E-2</v>
      </c>
      <c r="X86" s="29">
        <v>5.784787621542873E-2</v>
      </c>
      <c r="Y86" s="29">
        <v>5.5176191329156042E-2</v>
      </c>
      <c r="Z86" s="29">
        <v>5.5145293089522054E-2</v>
      </c>
      <c r="AA86" s="29">
        <v>5.6773720093373205E-2</v>
      </c>
      <c r="AB86" s="29">
        <v>5.194022288187046E-2</v>
      </c>
      <c r="AC86" s="29">
        <v>4.9054191220696299E-2</v>
      </c>
      <c r="AD86" s="29">
        <v>5.0001316566894716E-2</v>
      </c>
      <c r="AE86" s="29">
        <v>4.3711527047104362E-2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0.11453107364735769</v>
      </c>
      <c r="D92" s="30">
        <v>6.8177644425660877E-2</v>
      </c>
      <c r="E92" s="30">
        <v>7.1309817016188437E-2</v>
      </c>
      <c r="F92" s="30">
        <v>8.1018889663982269E-2</v>
      </c>
      <c r="G92" s="30">
        <v>8.0257614701445296E-2</v>
      </c>
      <c r="H92" s="30">
        <v>7.9900319354003546E-2</v>
      </c>
      <c r="I92" s="30">
        <v>7.3195214638569858E-2</v>
      </c>
      <c r="J92" s="30">
        <v>6.9694390894832869E-2</v>
      </c>
      <c r="K92" s="30">
        <v>9.3848035758761911E-2</v>
      </c>
      <c r="L92" s="30">
        <v>9.8767973854514135E-2</v>
      </c>
      <c r="M92" s="30">
        <v>9.5862142433771641E-2</v>
      </c>
      <c r="N92" s="30">
        <v>0.1011542989456313</v>
      </c>
      <c r="O92" s="30">
        <v>0.10287240028720643</v>
      </c>
      <c r="P92" s="30">
        <v>9.8547962390676078E-2</v>
      </c>
      <c r="Q92" s="30">
        <v>0.10312695089536944</v>
      </c>
      <c r="R92" s="30">
        <v>0.10388561241494475</v>
      </c>
      <c r="S92" s="30">
        <v>0.14793062748515995</v>
      </c>
      <c r="T92" s="30">
        <v>0.14819625023295216</v>
      </c>
      <c r="U92" s="30">
        <v>0.15364184614630677</v>
      </c>
      <c r="V92" s="30">
        <v>0.1538308943541869</v>
      </c>
      <c r="W92" s="30">
        <v>0.15939754665515235</v>
      </c>
      <c r="X92" s="30">
        <v>0.16819146434241639</v>
      </c>
      <c r="Y92" s="30">
        <v>0.16742003126043481</v>
      </c>
      <c r="Z92" s="30">
        <v>0.17094138860554672</v>
      </c>
      <c r="AA92" s="30">
        <v>0.17056387527355743</v>
      </c>
      <c r="AB92" s="30">
        <v>0.16033178363486467</v>
      </c>
      <c r="AC92" s="30">
        <v>0.16219067194326608</v>
      </c>
      <c r="AD92" s="30">
        <v>0.16246937587129293</v>
      </c>
      <c r="AE92" s="30">
        <v>0.15500488459961001</v>
      </c>
    </row>
    <row r="93" spans="1:31" collapsed="1" x14ac:dyDescent="0.35">
      <c r="A93" s="28" t="s">
        <v>40</v>
      </c>
      <c r="B93" s="28" t="s">
        <v>72</v>
      </c>
      <c r="C93" s="30">
        <v>1.5271130995296452E-2</v>
      </c>
      <c r="D93" s="30">
        <v>5.0088881106876787E-2</v>
      </c>
      <c r="E93" s="30">
        <v>6.5667277203859592E-2</v>
      </c>
      <c r="F93" s="30">
        <v>0.28682070900870538</v>
      </c>
      <c r="G93" s="30">
        <v>0.24945404954329073</v>
      </c>
      <c r="H93" s="30">
        <v>0.27345731380134519</v>
      </c>
      <c r="I93" s="30">
        <v>0.26367147450518785</v>
      </c>
      <c r="J93" s="30">
        <v>0.30078949740398597</v>
      </c>
      <c r="K93" s="30">
        <v>0.27010036592853059</v>
      </c>
      <c r="L93" s="30">
        <v>0.29155069964187036</v>
      </c>
      <c r="M93" s="30">
        <v>0.2991527402486257</v>
      </c>
      <c r="N93" s="30">
        <v>0.33016128344455842</v>
      </c>
      <c r="O93" s="30">
        <v>0.31777708251173648</v>
      </c>
      <c r="P93" s="30">
        <v>0.29889802557956524</v>
      </c>
      <c r="Q93" s="30">
        <v>0.33237113669656138</v>
      </c>
      <c r="R93" s="30">
        <v>0.33363545981239651</v>
      </c>
      <c r="S93" s="30">
        <v>0.31726256318200169</v>
      </c>
      <c r="T93" s="30">
        <v>0.31080678324068461</v>
      </c>
      <c r="U93" s="30">
        <v>0.32621282095458398</v>
      </c>
      <c r="V93" s="30">
        <v>0.33494886930433077</v>
      </c>
      <c r="W93" s="30">
        <v>0.32630285855271374</v>
      </c>
      <c r="X93" s="30">
        <v>0.34656232202747961</v>
      </c>
      <c r="Y93" s="30">
        <v>0.33275399202339456</v>
      </c>
      <c r="Z93" s="30">
        <v>0.35724275652527365</v>
      </c>
      <c r="AA93" s="30">
        <v>0.3578327785897093</v>
      </c>
      <c r="AB93" s="30">
        <v>0.32739307502917742</v>
      </c>
      <c r="AC93" s="30">
        <v>0.32012805819260814</v>
      </c>
      <c r="AD93" s="30">
        <v>0.33979534228775177</v>
      </c>
      <c r="AE93" s="30">
        <v>0.29058708040367709</v>
      </c>
    </row>
    <row r="94" spans="1:31" x14ac:dyDescent="0.35">
      <c r="A94" s="28" t="s">
        <v>40</v>
      </c>
      <c r="B94" s="28" t="s">
        <v>76</v>
      </c>
      <c r="C94" s="30">
        <v>9.052747290441282E-2</v>
      </c>
      <c r="D94" s="30">
        <v>0.1019562908460491</v>
      </c>
      <c r="E94" s="30">
        <v>9.4205945551515999E-2</v>
      </c>
      <c r="F94" s="30">
        <v>0.10954968578873515</v>
      </c>
      <c r="G94" s="30">
        <v>0.11629923777840136</v>
      </c>
      <c r="H94" s="30">
        <v>0.11152510770019204</v>
      </c>
      <c r="I94" s="30">
        <v>0.10170335275256417</v>
      </c>
      <c r="J94" s="30">
        <v>9.6732839695750542E-2</v>
      </c>
      <c r="K94" s="30">
        <v>8.6939916027970493E-2</v>
      </c>
      <c r="L94" s="30">
        <v>8.6024906525486708E-2</v>
      </c>
      <c r="M94" s="30">
        <v>8.3085333457967162E-2</v>
      </c>
      <c r="N94" s="30">
        <v>8.6399633286747199E-2</v>
      </c>
      <c r="O94" s="30">
        <v>8.3719775527400925E-2</v>
      </c>
      <c r="P94" s="30">
        <v>7.8691020969731892E-2</v>
      </c>
      <c r="Q94" s="30">
        <v>8.0089990661881161E-2</v>
      </c>
      <c r="R94" s="30">
        <v>7.9737986578434561E-2</v>
      </c>
      <c r="S94" s="30">
        <v>7.1658073147265494E-2</v>
      </c>
      <c r="T94" s="30">
        <v>7.0063834574199874E-2</v>
      </c>
      <c r="U94" s="30">
        <v>6.9662829843200838E-2</v>
      </c>
      <c r="V94" s="30">
        <v>6.8357160832583988E-2</v>
      </c>
      <c r="W94" s="30">
        <v>6.8515828567868545E-2</v>
      </c>
      <c r="X94" s="30">
        <v>6.7903677559216363E-2</v>
      </c>
      <c r="Y94" s="30">
        <v>6.4686682934441506E-2</v>
      </c>
      <c r="Z94" s="30">
        <v>6.8043414412057246E-2</v>
      </c>
      <c r="AA94" s="30">
        <v>6.6072560733012597E-2</v>
      </c>
      <c r="AB94" s="30">
        <v>6.00785778814594E-2</v>
      </c>
      <c r="AC94" s="30">
        <v>5.914624607791652E-2</v>
      </c>
      <c r="AD94" s="30">
        <v>5.9340189016913431E-2</v>
      </c>
      <c r="AE94" s="30">
        <v>4.887472128667724E-2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v>0.32862166979420698</v>
      </c>
      <c r="L97" s="30">
        <v>0.33391851350872775</v>
      </c>
      <c r="M97" s="30">
        <v>0.32345644572524829</v>
      </c>
      <c r="N97" s="30">
        <v>0.33414066954023419</v>
      </c>
      <c r="O97" s="30">
        <v>0.32474210911967494</v>
      </c>
      <c r="P97" s="30">
        <v>0.31510697562280809</v>
      </c>
      <c r="Q97" s="30">
        <v>0.33073306795425245</v>
      </c>
      <c r="R97" s="30">
        <v>0.33324560344562582</v>
      </c>
      <c r="S97" s="30">
        <v>0.32359286393457048</v>
      </c>
      <c r="T97" s="30">
        <v>0.31649586298804</v>
      </c>
      <c r="U97" s="30">
        <v>0.20438795652477709</v>
      </c>
      <c r="V97" s="30">
        <v>0.1985791258357148</v>
      </c>
      <c r="W97" s="30">
        <v>0.1777329056498802</v>
      </c>
      <c r="X97" s="30">
        <v>0.17706814153353739</v>
      </c>
      <c r="Y97" s="30">
        <v>0.17552669096459411</v>
      </c>
      <c r="Z97" s="30">
        <v>0.1820659933774067</v>
      </c>
      <c r="AA97" s="30">
        <v>0.18205826804912784</v>
      </c>
      <c r="AB97" s="30">
        <v>0.17756726956833785</v>
      </c>
      <c r="AC97" s="30">
        <v>0.17501512369942249</v>
      </c>
      <c r="AD97" s="30">
        <v>0.17879961444540343</v>
      </c>
      <c r="AE97" s="30">
        <v>0.16845069681442773</v>
      </c>
    </row>
    <row r="98" spans="1:31" x14ac:dyDescent="0.35">
      <c r="A98" s="28" t="s">
        <v>130</v>
      </c>
      <c r="B98" s="28" t="s">
        <v>72</v>
      </c>
      <c r="C98" s="30">
        <v>1.8100322080887132E-2</v>
      </c>
      <c r="D98" s="30">
        <v>6.0283593716025229E-2</v>
      </c>
      <c r="E98" s="30">
        <v>7.6808146254643994E-2</v>
      </c>
      <c r="F98" s="30">
        <v>0.35604459986793746</v>
      </c>
      <c r="G98" s="30">
        <v>0.25917075933137312</v>
      </c>
      <c r="H98" s="30">
        <v>0.29107201910657177</v>
      </c>
      <c r="I98" s="30">
        <v>0.28222340874785423</v>
      </c>
      <c r="J98" s="30">
        <v>0.31703489939318819</v>
      </c>
      <c r="K98" s="30">
        <v>0.28207571805941528</v>
      </c>
      <c r="L98" s="30">
        <v>0.30380606065451887</v>
      </c>
      <c r="M98" s="30">
        <v>0.31237038215891172</v>
      </c>
      <c r="N98" s="30">
        <v>0.34029714006463202</v>
      </c>
      <c r="O98" s="30">
        <v>0.32807850221962725</v>
      </c>
      <c r="P98" s="30">
        <v>0.30878885560449587</v>
      </c>
      <c r="Q98" s="30">
        <v>0.34403870392147445</v>
      </c>
      <c r="R98" s="30">
        <v>0.34589189319726787</v>
      </c>
      <c r="S98" s="30">
        <v>0.33493856242932213</v>
      </c>
      <c r="T98" s="30">
        <v>0.32663855991077068</v>
      </c>
      <c r="U98" s="30">
        <v>0.34242590883961227</v>
      </c>
      <c r="V98" s="30">
        <v>0.35236481482490573</v>
      </c>
      <c r="W98" s="30">
        <v>0.33732358957201558</v>
      </c>
      <c r="X98" s="30">
        <v>0.36175174238784119</v>
      </c>
      <c r="Y98" s="30">
        <v>0.3482752927249318</v>
      </c>
      <c r="Z98" s="30">
        <v>0.37949962078945548</v>
      </c>
      <c r="AA98" s="30">
        <v>0.3847224349256807</v>
      </c>
      <c r="AB98" s="30">
        <v>0.36590528333471228</v>
      </c>
      <c r="AC98" s="30">
        <v>0.35242451021493831</v>
      </c>
      <c r="AD98" s="30">
        <v>0.37472894068477841</v>
      </c>
      <c r="AE98" s="30">
        <v>0.35913005835390155</v>
      </c>
    </row>
    <row r="99" spans="1:31" x14ac:dyDescent="0.35">
      <c r="A99" s="28" t="s">
        <v>130</v>
      </c>
      <c r="B99" s="28" t="s">
        <v>76</v>
      </c>
      <c r="C99" s="30">
        <v>8.5259000895661921E-2</v>
      </c>
      <c r="D99" s="30">
        <v>0.1030324723299106</v>
      </c>
      <c r="E99" s="30">
        <v>8.6232134518862816E-2</v>
      </c>
      <c r="F99" s="30">
        <v>0.10502084003578864</v>
      </c>
      <c r="G99" s="30">
        <v>0.1128883638440641</v>
      </c>
      <c r="H99" s="30">
        <v>0.10595845211302059</v>
      </c>
      <c r="I99" s="30">
        <v>9.9197972267783693E-2</v>
      </c>
      <c r="J99" s="30">
        <v>9.432292152117619E-2</v>
      </c>
      <c r="K99" s="30">
        <v>8.4641826403232465E-2</v>
      </c>
      <c r="L99" s="30">
        <v>8.3460884836278781E-2</v>
      </c>
      <c r="M99" s="30">
        <v>8.002647573914598E-2</v>
      </c>
      <c r="N99" s="30">
        <v>8.0427863758762388E-2</v>
      </c>
      <c r="O99" s="30">
        <v>7.9390790388317353E-2</v>
      </c>
      <c r="P99" s="30">
        <v>7.4677332735381935E-2</v>
      </c>
      <c r="Q99" s="30">
        <v>7.6180240046015327E-2</v>
      </c>
      <c r="R99" s="30">
        <v>7.6237222747785369E-2</v>
      </c>
      <c r="S99" s="30">
        <v>7.3015701657355464E-2</v>
      </c>
      <c r="T99" s="30">
        <v>7.0284885222270652E-2</v>
      </c>
      <c r="U99" s="30">
        <v>7.0712859939327202E-2</v>
      </c>
      <c r="V99" s="30">
        <v>6.8226968363849297E-2</v>
      </c>
      <c r="W99" s="30">
        <v>6.8034581938415606E-2</v>
      </c>
      <c r="X99" s="30">
        <v>6.8119220199906724E-2</v>
      </c>
      <c r="Y99" s="30">
        <v>6.5862444591746408E-2</v>
      </c>
      <c r="Z99" s="30">
        <v>6.8666401942580169E-2</v>
      </c>
      <c r="AA99" s="30">
        <v>6.7883686976021276E-2</v>
      </c>
      <c r="AB99" s="30">
        <v>6.3769229172291678E-2</v>
      </c>
      <c r="AC99" s="30">
        <v>6.1647425440064893E-2</v>
      </c>
      <c r="AD99" s="30">
        <v>6.2491606209061405E-2</v>
      </c>
      <c r="AE99" s="30">
        <v>5.5077048314031651E-2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0.16179062433601771</v>
      </c>
      <c r="E102" s="30">
        <v>0.18044235968302111</v>
      </c>
      <c r="F102" s="30">
        <v>0.22221696753504397</v>
      </c>
      <c r="G102" s="30">
        <v>0.23818423233494063</v>
      </c>
      <c r="H102" s="30">
        <v>0.23523367941996001</v>
      </c>
      <c r="I102" s="30">
        <v>0.22597374315253427</v>
      </c>
      <c r="J102" s="30">
        <v>0.22445395722492009</v>
      </c>
      <c r="K102" s="30">
        <v>0.21535562664075342</v>
      </c>
      <c r="L102" s="30">
        <v>0.21905779856105592</v>
      </c>
      <c r="M102" s="30">
        <v>0.21297318859547321</v>
      </c>
      <c r="N102" s="30">
        <v>0.21411178463824199</v>
      </c>
      <c r="O102" s="30">
        <v>0.21039337517122367</v>
      </c>
      <c r="P102" s="30">
        <v>0.20929988067145089</v>
      </c>
      <c r="Q102" s="30">
        <v>0.20930212925168762</v>
      </c>
      <c r="R102" s="30">
        <v>0.21206067613683882</v>
      </c>
      <c r="S102" s="30">
        <v>0.16383733035056372</v>
      </c>
      <c r="T102" s="30">
        <v>0.16476022110933267</v>
      </c>
      <c r="U102" s="30">
        <v>0.16607170358038106</v>
      </c>
      <c r="V102" s="30">
        <v>0.16838801059672692</v>
      </c>
      <c r="W102" s="30">
        <v>0.17167908811358909</v>
      </c>
      <c r="X102" s="30">
        <v>0.17066893503559902</v>
      </c>
      <c r="Y102" s="30">
        <v>0.17182341600102752</v>
      </c>
      <c r="Z102" s="30">
        <v>0.17226903723687295</v>
      </c>
      <c r="AA102" s="30">
        <v>0.17020195660947304</v>
      </c>
      <c r="AB102" s="30">
        <v>0.155580366159807</v>
      </c>
      <c r="AC102" s="30">
        <v>0.16112640937371023</v>
      </c>
      <c r="AD102" s="30">
        <v>0.16011791780356729</v>
      </c>
      <c r="AE102" s="30">
        <v>0.15430401685267842</v>
      </c>
    </row>
    <row r="103" spans="1:31" x14ac:dyDescent="0.35">
      <c r="A103" s="28" t="s">
        <v>131</v>
      </c>
      <c r="B103" s="28" t="s">
        <v>72</v>
      </c>
      <c r="C103" s="30">
        <v>1.0421089134283851E-2</v>
      </c>
      <c r="D103" s="30">
        <v>3.2612230919765166E-2</v>
      </c>
      <c r="E103" s="30">
        <v>4.6568638859315538E-2</v>
      </c>
      <c r="F103" s="30">
        <v>0.16815117574043029</v>
      </c>
      <c r="G103" s="30">
        <v>0.19234358564187631</v>
      </c>
      <c r="H103" s="30">
        <v>0.16992597787140554</v>
      </c>
      <c r="I103" s="30">
        <v>0.15463152731503799</v>
      </c>
      <c r="J103" s="30">
        <v>0.20530631097391949</v>
      </c>
      <c r="K103" s="30">
        <v>0.15280149545747668</v>
      </c>
      <c r="L103" s="30">
        <v>0.17150913467193526</v>
      </c>
      <c r="M103" s="30">
        <v>0.16968560947211167</v>
      </c>
      <c r="N103" s="30">
        <v>0.23088041647850269</v>
      </c>
      <c r="O103" s="30">
        <v>0.21687434474333192</v>
      </c>
      <c r="P103" s="30">
        <v>0.20201707605679339</v>
      </c>
      <c r="Q103" s="30">
        <v>0.21808699967451869</v>
      </c>
      <c r="R103" s="30">
        <v>0.21104546129362828</v>
      </c>
      <c r="S103" s="30">
        <v>0.2101785770952754</v>
      </c>
      <c r="T103" s="30">
        <v>0.21334740835006469</v>
      </c>
      <c r="U103" s="30">
        <v>0.22681017176479468</v>
      </c>
      <c r="V103" s="30">
        <v>0.23225117380988722</v>
      </c>
      <c r="W103" s="30">
        <v>0.25993613225692225</v>
      </c>
      <c r="X103" s="30">
        <v>0.30782570621043992</v>
      </c>
      <c r="Y103" s="30">
        <v>0.29173225295799288</v>
      </c>
      <c r="Z103" s="30">
        <v>0.30543621426751227</v>
      </c>
      <c r="AA103" s="30">
        <v>0.29244049815658207</v>
      </c>
      <c r="AB103" s="30">
        <v>0.24812174629526948</v>
      </c>
      <c r="AC103" s="30">
        <v>0.25170287790889234</v>
      </c>
      <c r="AD103" s="30">
        <v>0.26343365900489785</v>
      </c>
      <c r="AE103" s="30">
        <v>0.18894461149056868</v>
      </c>
    </row>
    <row r="104" spans="1:31" x14ac:dyDescent="0.35">
      <c r="A104" s="28" t="s">
        <v>131</v>
      </c>
      <c r="B104" s="28" t="s">
        <v>76</v>
      </c>
      <c r="C104" s="30">
        <v>7.8379075744094251E-2</v>
      </c>
      <c r="D104" s="30">
        <v>8.4955663100957937E-2</v>
      </c>
      <c r="E104" s="30">
        <v>8.509333994976076E-2</v>
      </c>
      <c r="F104" s="30">
        <v>0.10759797425867106</v>
      </c>
      <c r="G104" s="30">
        <v>0.12093248754049789</v>
      </c>
      <c r="H104" s="30">
        <v>0.11548895838318401</v>
      </c>
      <c r="I104" s="30">
        <v>0.10800895932074907</v>
      </c>
      <c r="J104" s="30">
        <v>0.10544683882625136</v>
      </c>
      <c r="K104" s="30">
        <v>9.7156455200145611E-2</v>
      </c>
      <c r="L104" s="30">
        <v>9.6868369034871879E-2</v>
      </c>
      <c r="M104" s="30">
        <v>9.1826551708634421E-2</v>
      </c>
      <c r="N104" s="30">
        <v>9.3902625345598456E-2</v>
      </c>
      <c r="O104" s="30">
        <v>9.0587427681085422E-2</v>
      </c>
      <c r="P104" s="30">
        <v>8.8595554401766807E-2</v>
      </c>
      <c r="Q104" s="30">
        <v>8.7475922491977109E-2</v>
      </c>
      <c r="R104" s="30">
        <v>8.7836175728381413E-2</v>
      </c>
      <c r="S104" s="30">
        <v>6.1517257949603964E-2</v>
      </c>
      <c r="T104" s="30">
        <v>6.2430404889528134E-2</v>
      </c>
      <c r="U104" s="30">
        <v>6.347291257265307E-2</v>
      </c>
      <c r="V104" s="30">
        <v>6.4153353226478443E-2</v>
      </c>
      <c r="W104" s="30">
        <v>6.8398706385046776E-2</v>
      </c>
      <c r="X104" s="30">
        <v>6.8475158801606442E-2</v>
      </c>
      <c r="Y104" s="30">
        <v>6.679777847387823E-2</v>
      </c>
      <c r="Z104" s="30">
        <v>6.7674227157234146E-2</v>
      </c>
      <c r="AA104" s="30">
        <v>6.0538094037767255E-2</v>
      </c>
      <c r="AB104" s="30">
        <v>4.988531680370447E-2</v>
      </c>
      <c r="AC104" s="30">
        <v>5.3051219554950936E-2</v>
      </c>
      <c r="AD104" s="30">
        <v>5.2161306487283191E-2</v>
      </c>
      <c r="AE104" s="30">
        <v>3.2923594243390544E-2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0.28382757834202571</v>
      </c>
      <c r="D107" s="30">
        <v>6.2550122378559836E-2</v>
      </c>
      <c r="E107" s="30">
        <v>6.3420418913779197E-2</v>
      </c>
      <c r="F107" s="30">
        <v>7.481063928304163E-2</v>
      </c>
      <c r="G107" s="30">
        <v>7.3772213765846931E-2</v>
      </c>
      <c r="H107" s="30">
        <v>7.4129188606571778E-2</v>
      </c>
      <c r="I107" s="30">
        <v>6.7263817933619727E-2</v>
      </c>
      <c r="J107" s="30">
        <v>6.2907261508007545E-2</v>
      </c>
      <c r="K107" s="30">
        <v>5.4968179408622447E-2</v>
      </c>
      <c r="L107" s="30">
        <v>5.6079731665587579E-2</v>
      </c>
      <c r="M107" s="30">
        <v>5.4419052030201913E-2</v>
      </c>
      <c r="N107" s="30">
        <v>5.9208964032178762E-2</v>
      </c>
      <c r="O107" s="30">
        <v>5.4435026583754285E-2</v>
      </c>
      <c r="P107" s="30">
        <v>5.0617500494176654E-2</v>
      </c>
      <c r="Q107" s="30">
        <v>5.3926111490241138E-2</v>
      </c>
      <c r="R107" s="30">
        <v>5.4476635935134139E-2</v>
      </c>
      <c r="S107" s="30">
        <v>5.1358183487375142E-2</v>
      </c>
      <c r="T107" s="30">
        <v>5.015693840904574E-2</v>
      </c>
      <c r="U107" s="30">
        <v>5.2183634124951479E-2</v>
      </c>
      <c r="V107" s="30">
        <v>5.0227844310170161E-2</v>
      </c>
      <c r="W107" s="30">
        <v>5.7166504207045575E-2</v>
      </c>
      <c r="X107" s="30">
        <v>0.17160689405591067</v>
      </c>
      <c r="Y107" s="30">
        <v>0.16412190556590339</v>
      </c>
      <c r="Z107" s="30">
        <v>0.17604213799814383</v>
      </c>
      <c r="AA107" s="30">
        <v>0.17775037195798066</v>
      </c>
      <c r="AB107" s="30">
        <v>0.17201461049595362</v>
      </c>
      <c r="AC107" s="30">
        <v>0.17293015787377336</v>
      </c>
      <c r="AD107" s="30">
        <v>0.16872965904302828</v>
      </c>
      <c r="AE107" s="30">
        <v>0.164808474332579</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t="s">
        <v>169</v>
      </c>
      <c r="T108" s="30" t="s">
        <v>169</v>
      </c>
      <c r="U108" s="30" t="s">
        <v>169</v>
      </c>
      <c r="V108" s="30" t="s">
        <v>169</v>
      </c>
      <c r="W108" s="30" t="s">
        <v>169</v>
      </c>
      <c r="X108" s="30" t="s">
        <v>169</v>
      </c>
      <c r="Y108" s="30" t="s">
        <v>169</v>
      </c>
      <c r="Z108" s="30" t="s">
        <v>169</v>
      </c>
      <c r="AA108" s="30" t="s">
        <v>169</v>
      </c>
      <c r="AB108" s="30" t="s">
        <v>169</v>
      </c>
      <c r="AC108" s="30" t="s">
        <v>169</v>
      </c>
      <c r="AD108" s="30">
        <v>0.35414246029645791</v>
      </c>
      <c r="AE108" s="30">
        <v>0.33390734232338226</v>
      </c>
    </row>
    <row r="109" spans="1:31" x14ac:dyDescent="0.35">
      <c r="A109" s="28" t="s">
        <v>132</v>
      </c>
      <c r="B109" s="28" t="s">
        <v>76</v>
      </c>
      <c r="C109" s="30">
        <v>9.8667746305747206E-2</v>
      </c>
      <c r="D109" s="30">
        <v>0.10626330063988178</v>
      </c>
      <c r="E109" s="30">
        <v>0.10264234899859416</v>
      </c>
      <c r="F109" s="30">
        <v>0.1217603112060975</v>
      </c>
      <c r="G109" s="30">
        <v>0.12414798744313157</v>
      </c>
      <c r="H109" s="30">
        <v>0.12179049250570949</v>
      </c>
      <c r="I109" s="30">
        <v>0.10351660558501398</v>
      </c>
      <c r="J109" s="30">
        <v>9.7008082964015599E-2</v>
      </c>
      <c r="K109" s="30">
        <v>8.5418572882850513E-2</v>
      </c>
      <c r="L109" s="30">
        <v>8.3821283674569425E-2</v>
      </c>
      <c r="M109" s="30">
        <v>8.2012948970499489E-2</v>
      </c>
      <c r="N109" s="30">
        <v>8.9255945198995532E-2</v>
      </c>
      <c r="O109" s="30">
        <v>8.4785594788744076E-2</v>
      </c>
      <c r="P109" s="30">
        <v>7.7393545546655715E-2</v>
      </c>
      <c r="Q109" s="30">
        <v>7.9481144942262605E-2</v>
      </c>
      <c r="R109" s="30">
        <v>7.8362250040508424E-2</v>
      </c>
      <c r="S109" s="30">
        <v>7.5258301823713042E-2</v>
      </c>
      <c r="T109" s="30">
        <v>7.348422736947828E-2</v>
      </c>
      <c r="U109" s="30">
        <v>7.2231497001335132E-2</v>
      </c>
      <c r="V109" s="30">
        <v>7.060025572614867E-2</v>
      </c>
      <c r="W109" s="30">
        <v>7.1238553122246293E-2</v>
      </c>
      <c r="X109" s="30">
        <v>6.9184429420484472E-2</v>
      </c>
      <c r="Y109" s="30">
        <v>6.3215463881792514E-2</v>
      </c>
      <c r="Z109" s="30">
        <v>6.9801930962700612E-2</v>
      </c>
      <c r="AA109" s="30">
        <v>6.9007634560473041E-2</v>
      </c>
      <c r="AB109" s="30">
        <v>6.4274594386010242E-2</v>
      </c>
      <c r="AC109" s="30">
        <v>6.2049058869863928E-2</v>
      </c>
      <c r="AD109" s="30">
        <v>6.2728749824434868E-2</v>
      </c>
      <c r="AE109" s="30">
        <v>5.4680350185654043E-2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6.8837528223133132E-2</v>
      </c>
      <c r="D112" s="30">
        <v>6.9347971102944383E-2</v>
      </c>
      <c r="E112" s="30">
        <v>7.5107259255634815E-2</v>
      </c>
      <c r="F112" s="30">
        <v>7.8610008833349815E-2</v>
      </c>
      <c r="G112" s="30">
        <v>7.6724108193950341E-2</v>
      </c>
      <c r="H112" s="30">
        <v>7.5312071291832622E-2</v>
      </c>
      <c r="I112" s="30">
        <v>6.914964302593718E-2</v>
      </c>
      <c r="J112" s="30">
        <v>6.7022288255887019E-2</v>
      </c>
      <c r="K112" s="30">
        <v>6.1057071920442151E-2</v>
      </c>
      <c r="L112" s="30">
        <v>6.848962607668363E-2</v>
      </c>
      <c r="M112" s="30">
        <v>6.6749753351412922E-2</v>
      </c>
      <c r="N112" s="30">
        <v>7.1115336944915203E-2</v>
      </c>
      <c r="O112" s="30">
        <v>6.9686143360808861E-2</v>
      </c>
      <c r="P112" s="30">
        <v>6.0903846115977177E-2</v>
      </c>
      <c r="Q112" s="30">
        <v>6.3250978306394229E-2</v>
      </c>
      <c r="R112" s="30">
        <v>6.3084010281610356E-2</v>
      </c>
      <c r="S112" s="30">
        <v>6.1739863159984788E-2</v>
      </c>
      <c r="T112" s="30">
        <v>6.0901172964999993E-2</v>
      </c>
      <c r="U112" s="30">
        <v>9.9788442273001363E-2</v>
      </c>
      <c r="V112" s="30">
        <v>9.7745281757439975E-2</v>
      </c>
      <c r="W112" s="30">
        <v>0.15038519517709176</v>
      </c>
      <c r="X112" s="30">
        <v>0.15105380563809612</v>
      </c>
      <c r="Y112" s="30">
        <v>0.1486220370021866</v>
      </c>
      <c r="Z112" s="30">
        <v>0.15248614551098716</v>
      </c>
      <c r="AA112" s="30">
        <v>0.15434203089243487</v>
      </c>
      <c r="AB112" s="30">
        <v>0.1480729405305154</v>
      </c>
      <c r="AC112" s="30">
        <v>0.14607336741955546</v>
      </c>
      <c r="AD112" s="30">
        <v>0.14536588330567091</v>
      </c>
      <c r="AE112" s="30">
        <v>0.13811589077668979</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0.11347888014860255</v>
      </c>
      <c r="D114" s="30">
        <v>0.11817375375457653</v>
      </c>
      <c r="E114" s="30">
        <v>0.12146887240237041</v>
      </c>
      <c r="F114" s="30">
        <v>0.11943676035594357</v>
      </c>
      <c r="G114" s="30">
        <v>0.1195012334956396</v>
      </c>
      <c r="H114" s="30">
        <v>0.11545344764301681</v>
      </c>
      <c r="I114" s="30">
        <v>0.10290971801966212</v>
      </c>
      <c r="J114" s="30">
        <v>9.6712886284796226E-2</v>
      </c>
      <c r="K114" s="30">
        <v>8.562625613336311E-2</v>
      </c>
      <c r="L114" s="30">
        <v>8.4340711442404542E-2</v>
      </c>
      <c r="M114" s="30">
        <v>8.19321627559082E-2</v>
      </c>
      <c r="N114" s="30">
        <v>8.561772851689714E-2</v>
      </c>
      <c r="O114" s="30">
        <v>8.3033914751097573E-2</v>
      </c>
      <c r="P114" s="30">
        <v>7.7116517750742519E-2</v>
      </c>
      <c r="Q114" s="30">
        <v>7.9519106913744725E-2</v>
      </c>
      <c r="R114" s="30">
        <v>7.828944630980636E-2</v>
      </c>
      <c r="S114" s="30">
        <v>7.6591710470000851E-2</v>
      </c>
      <c r="T114" s="30">
        <v>7.5113574376101666E-2</v>
      </c>
      <c r="U114" s="30">
        <v>7.1495239042990877E-2</v>
      </c>
      <c r="V114" s="30">
        <v>7.0270210643211026E-2</v>
      </c>
      <c r="W114" s="30">
        <v>6.1660933892286308E-2</v>
      </c>
      <c r="X114" s="30">
        <v>6.1393282831450222E-2</v>
      </c>
      <c r="Y114" s="30">
        <v>6.0117217826039231E-2</v>
      </c>
      <c r="Z114" s="30">
        <v>6.1388407486789018E-2</v>
      </c>
      <c r="AA114" s="30">
        <v>6.2261891959336603E-2</v>
      </c>
      <c r="AB114" s="30">
        <v>5.6277034817579001E-2</v>
      </c>
      <c r="AC114" s="30">
        <v>5.4796877915148853E-2</v>
      </c>
      <c r="AD114" s="30">
        <v>5.3416247192485722E-2</v>
      </c>
      <c r="AE114" s="30">
        <v>4.3914010601312406E-2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v>0.37329309443658015</v>
      </c>
      <c r="S118" s="30">
        <v>0.32841034795173973</v>
      </c>
      <c r="T118" s="30">
        <v>0.32754599721589728</v>
      </c>
      <c r="U118" s="30">
        <v>0.33431126228708319</v>
      </c>
      <c r="V118" s="30">
        <v>0.33396946478186168</v>
      </c>
      <c r="W118" s="30">
        <v>0.32885416183807348</v>
      </c>
      <c r="X118" s="30">
        <v>0.35026801674999508</v>
      </c>
      <c r="Y118" s="30">
        <v>0.34429500601592516</v>
      </c>
      <c r="Z118" s="30">
        <v>0.33597424016704858</v>
      </c>
      <c r="AA118" s="30">
        <v>0.3472393512292466</v>
      </c>
      <c r="AB118" s="30">
        <v>0.32578140827160579</v>
      </c>
      <c r="AC118" s="30">
        <v>0.33151413322565604</v>
      </c>
      <c r="AD118" s="30">
        <v>0.34081963780663643</v>
      </c>
      <c r="AE118" s="30">
        <v>0.30964338105570721</v>
      </c>
    </row>
    <row r="119" spans="1:31" x14ac:dyDescent="0.35">
      <c r="A119" s="28" t="s">
        <v>134</v>
      </c>
      <c r="B119" s="28" t="s">
        <v>76</v>
      </c>
      <c r="C119" s="30">
        <v>1.9117414761837537E-2</v>
      </c>
      <c r="D119" s="30">
        <v>4.0407069279464081E-2</v>
      </c>
      <c r="E119" s="30">
        <v>1.857582068585243E-2</v>
      </c>
      <c r="F119" s="30">
        <v>2.5141827185081494E-2</v>
      </c>
      <c r="G119" s="30">
        <v>4.3978676791904023E-2</v>
      </c>
      <c r="H119" s="30">
        <v>4.9352995700430558E-2</v>
      </c>
      <c r="I119" s="30">
        <v>6.9236770226101779E-2</v>
      </c>
      <c r="J119" s="30">
        <v>6.565043638781555E-2</v>
      </c>
      <c r="K119" s="30">
        <v>6.7363965822010818E-2</v>
      </c>
      <c r="L119" s="30">
        <v>7.2501701152135972E-2</v>
      </c>
      <c r="M119" s="30">
        <v>7.548586031410455E-2</v>
      </c>
      <c r="N119" s="30">
        <v>8.2427190239382997E-2</v>
      </c>
      <c r="O119" s="30">
        <v>7.9226845288481021E-2</v>
      </c>
      <c r="P119" s="30">
        <v>7.4777779783395448E-2</v>
      </c>
      <c r="Q119" s="30">
        <v>8.2371651796538672E-2</v>
      </c>
      <c r="R119" s="30">
        <v>8.2668279073458459E-2</v>
      </c>
      <c r="S119" s="30">
        <v>7.512096922772063E-2</v>
      </c>
      <c r="T119" s="30">
        <v>6.9821430270938456E-2</v>
      </c>
      <c r="U119" s="30">
        <v>6.9600756361679728E-2</v>
      </c>
      <c r="V119" s="30">
        <v>7.1469787234806278E-2</v>
      </c>
      <c r="W119" s="30">
        <v>6.9104352387866483E-2</v>
      </c>
      <c r="X119" s="30">
        <v>6.9443933442698849E-2</v>
      </c>
      <c r="Y119" s="30">
        <v>6.640284456184406E-2</v>
      </c>
      <c r="Z119" s="30">
        <v>6.6004755189616279E-2</v>
      </c>
      <c r="AA119" s="30">
        <v>6.8327399139920253E-2</v>
      </c>
      <c r="AB119" s="30">
        <v>6.2162340894188241E-2</v>
      </c>
      <c r="AC119" s="30">
        <v>5.9056938822829676E-2</v>
      </c>
      <c r="AD119" s="30">
        <v>5.9839908320247853E-2</v>
      </c>
      <c r="AE119" s="30">
        <v>5.2464217575728958E-2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0.15674734877489424</v>
      </c>
      <c r="D124" s="30">
        <v>0.15901191617554919</v>
      </c>
      <c r="E124" s="30">
        <v>0.16173006889606387</v>
      </c>
      <c r="F124" s="30">
        <v>0.15673698306908312</v>
      </c>
      <c r="G124" s="30">
        <v>0.15142952644648336</v>
      </c>
      <c r="H124" s="30">
        <v>0.16371668453822577</v>
      </c>
      <c r="I124" s="30">
        <v>0.16373331445539432</v>
      </c>
      <c r="J124" s="30">
        <v>0.14845398852916078</v>
      </c>
      <c r="K124" s="30">
        <v>0.15648197427397073</v>
      </c>
      <c r="L124" s="30">
        <v>0.16283591415577539</v>
      </c>
      <c r="M124" s="30">
        <v>0.16528118615567244</v>
      </c>
      <c r="N124" s="30">
        <v>0.16648630297294789</v>
      </c>
      <c r="O124" s="30">
        <v>0.16209715340878256</v>
      </c>
      <c r="P124" s="30">
        <v>0.15619453999373381</v>
      </c>
      <c r="Q124" s="30">
        <v>0.16723296461004356</v>
      </c>
      <c r="R124" s="30">
        <v>0.16712130132384995</v>
      </c>
      <c r="S124" s="30">
        <v>0.1505098229282667</v>
      </c>
      <c r="T124" s="30">
        <v>0.15840559863045486</v>
      </c>
      <c r="U124" s="30">
        <v>0.16499321142456111</v>
      </c>
      <c r="V124" s="30">
        <v>0.16765728963893928</v>
      </c>
      <c r="W124" s="30">
        <v>0.1673399818514662</v>
      </c>
      <c r="X124" s="30">
        <v>0.1631172037845483</v>
      </c>
      <c r="Y124" s="30">
        <v>0.15803114600203899</v>
      </c>
      <c r="Z124" s="30">
        <v>0.16921572038634158</v>
      </c>
      <c r="AA124" s="30">
        <v>0.16882486263586952</v>
      </c>
      <c r="AB124" s="30">
        <v>0.1519981981800774</v>
      </c>
      <c r="AC124" s="30">
        <v>0.15958126105097881</v>
      </c>
      <c r="AD124" s="30">
        <v>0.16597863516014458</v>
      </c>
      <c r="AE124" s="30">
        <v>0.16830187428678178</v>
      </c>
    </row>
    <row r="125" spans="1:31" collapsed="1" x14ac:dyDescent="0.35">
      <c r="A125" s="28" t="s">
        <v>40</v>
      </c>
      <c r="B125" s="28" t="s">
        <v>77</v>
      </c>
      <c r="C125" s="30">
        <v>5.7392421985969722E-2</v>
      </c>
      <c r="D125" s="30">
        <v>5.706111427446281E-2</v>
      </c>
      <c r="E125" s="30">
        <v>5.6546762803729625E-2</v>
      </c>
      <c r="F125" s="30">
        <v>5.5932648747323933E-2</v>
      </c>
      <c r="G125" s="30">
        <v>5.5664117293977515E-2</v>
      </c>
      <c r="H125" s="30">
        <v>5.5540166744909546E-2</v>
      </c>
      <c r="I125" s="30">
        <v>5.5487642694804669E-2</v>
      </c>
      <c r="J125" s="30">
        <v>5.4780202259101567E-2</v>
      </c>
      <c r="K125" s="30">
        <v>5.4197162162399476E-2</v>
      </c>
      <c r="L125" s="30">
        <v>5.3500068049465478E-2</v>
      </c>
      <c r="M125" s="30">
        <v>5.3240987279848044E-2</v>
      </c>
      <c r="N125" s="30">
        <v>5.2236946376364612E-2</v>
      </c>
      <c r="O125" s="30">
        <v>5.1374515880881398E-2</v>
      </c>
      <c r="P125" s="30">
        <v>5.0586620905637765E-2</v>
      </c>
      <c r="Q125" s="30">
        <v>5.0055413790261023E-2</v>
      </c>
      <c r="R125" s="30">
        <v>4.9281283240907359E-2</v>
      </c>
      <c r="S125" s="30">
        <v>4.8615724685400839E-2</v>
      </c>
      <c r="T125" s="30">
        <v>4.8127368014526405E-2</v>
      </c>
      <c r="U125" s="30">
        <v>4.7864675843055163E-2</v>
      </c>
      <c r="V125" s="30">
        <v>4.7480555761436838E-2</v>
      </c>
      <c r="W125" s="30">
        <v>4.7244431566470985E-2</v>
      </c>
      <c r="X125" s="30">
        <v>4.6963354976517303E-2</v>
      </c>
      <c r="Y125" s="30">
        <v>4.6793709775369563E-2</v>
      </c>
      <c r="Z125" s="30">
        <v>4.6116455801004715E-2</v>
      </c>
      <c r="AA125" s="30">
        <v>4.5581104493763819E-2</v>
      </c>
      <c r="AB125" s="30">
        <v>4.4913289899151519E-2</v>
      </c>
      <c r="AC125" s="30">
        <v>4.4463456372399048E-2</v>
      </c>
      <c r="AD125" s="30">
        <v>4.3770447709468072E-2</v>
      </c>
      <c r="AE125" s="30">
        <v>4.3132881672626973E-2</v>
      </c>
    </row>
    <row r="126" spans="1:31" collapsed="1" x14ac:dyDescent="0.35">
      <c r="A126" s="28" t="s">
        <v>40</v>
      </c>
      <c r="B126" s="28" t="s">
        <v>78</v>
      </c>
      <c r="C126" s="30">
        <v>4.8763949987566314E-2</v>
      </c>
      <c r="D126" s="30">
        <v>4.8476789291718357E-2</v>
      </c>
      <c r="E126" s="30">
        <v>4.8038298437976058E-2</v>
      </c>
      <c r="F126" s="30">
        <v>4.750000957814679E-2</v>
      </c>
      <c r="G126" s="30">
        <v>4.7303325252255737E-2</v>
      </c>
      <c r="H126" s="30">
        <v>4.7192080130952378E-2</v>
      </c>
      <c r="I126" s="30">
        <v>4.714189839633643E-2</v>
      </c>
      <c r="J126" s="30">
        <v>4.6536277606327899E-2</v>
      </c>
      <c r="K126" s="30">
        <v>4.604617820582569E-2</v>
      </c>
      <c r="L126" s="30">
        <v>4.5439917894730397E-2</v>
      </c>
      <c r="M126" s="30">
        <v>4.5218923706319858E-2</v>
      </c>
      <c r="N126" s="30">
        <v>4.4373270745200977E-2</v>
      </c>
      <c r="O126" s="30">
        <v>4.3649232035796598E-2</v>
      </c>
      <c r="P126" s="30">
        <v>4.2968204975848856E-2</v>
      </c>
      <c r="Q126" s="30">
        <v>4.2519080782516684E-2</v>
      </c>
      <c r="R126" s="30">
        <v>4.1865975752758848E-2</v>
      </c>
      <c r="S126" s="30">
        <v>4.1292745094017362E-2</v>
      </c>
      <c r="T126" s="30">
        <v>4.0884326771086679E-2</v>
      </c>
      <c r="U126" s="30">
        <v>4.0661577411557848E-2</v>
      </c>
      <c r="V126" s="30">
        <v>4.0344736564672933E-2</v>
      </c>
      <c r="W126" s="30">
        <v>4.0138385140003716E-2</v>
      </c>
      <c r="X126" s="30">
        <v>3.9889284316246783E-2</v>
      </c>
      <c r="Y126" s="30">
        <v>3.975747877305659E-2</v>
      </c>
      <c r="Z126" s="30">
        <v>3.9178735694831344E-2</v>
      </c>
      <c r="AA126" s="30">
        <v>3.8732850302462866E-2</v>
      </c>
      <c r="AB126" s="30">
        <v>3.8159516888285568E-2</v>
      </c>
      <c r="AC126" s="30">
        <v>3.776485142497768E-2</v>
      </c>
      <c r="AD126" s="30">
        <v>3.7168840536592709E-2</v>
      </c>
      <c r="AE126" s="30">
        <v>3.6632807048915597E-2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0.15717316674705836</v>
      </c>
      <c r="D129" s="30">
        <v>0.16124242953437229</v>
      </c>
      <c r="E129" s="30">
        <v>0.16007535989171584</v>
      </c>
      <c r="F129" s="30">
        <v>0.15673467295727997</v>
      </c>
      <c r="G129" s="30">
        <v>0.15036185304902686</v>
      </c>
      <c r="H129" s="30">
        <v>0.16975054727044533</v>
      </c>
      <c r="I129" s="30">
        <v>0.16718962945423746</v>
      </c>
      <c r="J129" s="30">
        <v>0.14890694813998501</v>
      </c>
      <c r="K129" s="30">
        <v>0.15290395143579719</v>
      </c>
      <c r="L129" s="30">
        <v>0.16206715539543376</v>
      </c>
      <c r="M129" s="30">
        <v>0.16943257179975801</v>
      </c>
      <c r="N129" s="30">
        <v>0.1649212897842707</v>
      </c>
      <c r="O129" s="30">
        <v>0.16320620255900434</v>
      </c>
      <c r="P129" s="30">
        <v>0.15639621430509043</v>
      </c>
      <c r="Q129" s="30">
        <v>0.17197229509158807</v>
      </c>
      <c r="R129" s="30">
        <v>0.16890765634185279</v>
      </c>
      <c r="S129" s="30">
        <v>0.14987294617069474</v>
      </c>
      <c r="T129" s="30">
        <v>0.15461551727445882</v>
      </c>
      <c r="U129" s="30">
        <v>0.16399379969773659</v>
      </c>
      <c r="V129" s="30">
        <v>0.17135751468586935</v>
      </c>
      <c r="W129" s="30">
        <v>0.16519692713023365</v>
      </c>
      <c r="X129" s="30">
        <v>0.16331654414943231</v>
      </c>
      <c r="Y129" s="30">
        <v>0.15768839098871054</v>
      </c>
      <c r="Z129" s="30">
        <v>0.17331973485592506</v>
      </c>
      <c r="AA129" s="30">
        <v>0.17039791269391236</v>
      </c>
      <c r="AB129" s="30">
        <v>0.15138350234328771</v>
      </c>
      <c r="AC129" s="30">
        <v>0.15573080683894847</v>
      </c>
      <c r="AD129" s="30">
        <v>0.1647111492196108</v>
      </c>
      <c r="AE129" s="30">
        <v>0.17173461175958438</v>
      </c>
    </row>
    <row r="130" spans="1:31" x14ac:dyDescent="0.35">
      <c r="A130" s="28" t="s">
        <v>130</v>
      </c>
      <c r="B130" s="28" t="s">
        <v>77</v>
      </c>
      <c r="C130" s="30">
        <v>5.7292531542234196E-2</v>
      </c>
      <c r="D130" s="30">
        <v>5.6840384274322815E-2</v>
      </c>
      <c r="E130" s="30">
        <v>5.6569068413171761E-2</v>
      </c>
      <c r="F130" s="30">
        <v>5.6130153770459282E-2</v>
      </c>
      <c r="G130" s="30">
        <v>5.5905215464749726E-2</v>
      </c>
      <c r="H130" s="30">
        <v>5.5699203092984317E-2</v>
      </c>
      <c r="I130" s="30">
        <v>5.5495502253478539E-2</v>
      </c>
      <c r="J130" s="30">
        <v>5.4556116382431484E-2</v>
      </c>
      <c r="K130" s="30">
        <v>5.3742670576715973E-2</v>
      </c>
      <c r="L130" s="30">
        <v>5.2803748989509569E-2</v>
      </c>
      <c r="M130" s="30">
        <v>5.2339045775869578E-2</v>
      </c>
      <c r="N130" s="30">
        <v>5.1432778993655205E-2</v>
      </c>
      <c r="O130" s="30">
        <v>5.06270446672136E-2</v>
      </c>
      <c r="P130" s="30">
        <v>4.9967202102130986E-2</v>
      </c>
      <c r="Q130" s="30">
        <v>4.9572654455776431E-2</v>
      </c>
      <c r="R130" s="30">
        <v>4.8876190433950056E-2</v>
      </c>
      <c r="S130" s="30">
        <v>4.8309408899646092E-2</v>
      </c>
      <c r="T130" s="30">
        <v>4.7817426693466655E-2</v>
      </c>
      <c r="U130" s="30">
        <v>4.7632163573365874E-2</v>
      </c>
      <c r="V130" s="30">
        <v>4.7237905151122417E-2</v>
      </c>
      <c r="W130" s="30">
        <v>4.6933148700400273E-2</v>
      </c>
      <c r="X130" s="30">
        <v>4.6593950161612968E-2</v>
      </c>
      <c r="Y130" s="30">
        <v>4.6390460320423668E-2</v>
      </c>
      <c r="Z130" s="30">
        <v>4.5725278052520954E-2</v>
      </c>
      <c r="AA130" s="30">
        <v>4.5162323039744059E-2</v>
      </c>
      <c r="AB130" s="30">
        <v>4.4518176776535287E-2</v>
      </c>
      <c r="AC130" s="30">
        <v>4.400472937279172E-2</v>
      </c>
      <c r="AD130" s="30">
        <v>4.3372620285321448E-2</v>
      </c>
      <c r="AE130" s="30">
        <v>4.275010568575105E-2</v>
      </c>
    </row>
    <row r="131" spans="1:31" x14ac:dyDescent="0.35">
      <c r="A131" s="28" t="s">
        <v>130</v>
      </c>
      <c r="B131" s="28" t="s">
        <v>78</v>
      </c>
      <c r="C131" s="30">
        <v>4.8672636772106696E-2</v>
      </c>
      <c r="D131" s="30">
        <v>4.8281211061749402E-2</v>
      </c>
      <c r="E131" s="30">
        <v>4.804214636531793E-2</v>
      </c>
      <c r="F131" s="30">
        <v>4.7660993417431421E-2</v>
      </c>
      <c r="G131" s="30">
        <v>4.7505850658014916E-2</v>
      </c>
      <c r="H131" s="30">
        <v>4.7339142739714395E-2</v>
      </c>
      <c r="I131" s="30">
        <v>4.7164062962361128E-2</v>
      </c>
      <c r="J131" s="30">
        <v>4.6342478377329202E-2</v>
      </c>
      <c r="K131" s="30">
        <v>4.5652375513570549E-2</v>
      </c>
      <c r="L131" s="30">
        <v>4.4843711365267942E-2</v>
      </c>
      <c r="M131" s="30">
        <v>4.4437886035540247E-2</v>
      </c>
      <c r="N131" s="30">
        <v>4.3694977298993444E-2</v>
      </c>
      <c r="O131" s="30">
        <v>4.300653047191895E-2</v>
      </c>
      <c r="P131" s="30">
        <v>4.2444506669895861E-2</v>
      </c>
      <c r="Q131" s="30">
        <v>4.2093052388960703E-2</v>
      </c>
      <c r="R131" s="30">
        <v>4.1510876529751217E-2</v>
      </c>
      <c r="S131" s="30">
        <v>4.1023842028540036E-2</v>
      </c>
      <c r="T131" s="30">
        <v>4.0643986014207031E-2</v>
      </c>
      <c r="U131" s="30">
        <v>4.0472951602303839E-2</v>
      </c>
      <c r="V131" s="30">
        <v>4.0147687967286808E-2</v>
      </c>
      <c r="W131" s="30">
        <v>3.9886207384207763E-2</v>
      </c>
      <c r="X131" s="30">
        <v>3.9554825015241442E-2</v>
      </c>
      <c r="Y131" s="30">
        <v>3.940556925286319E-2</v>
      </c>
      <c r="Z131" s="30">
        <v>3.8851531975281364E-2</v>
      </c>
      <c r="AA131" s="30">
        <v>3.8384585123630952E-2</v>
      </c>
      <c r="AB131" s="30">
        <v>3.7826677570712036E-2</v>
      </c>
      <c r="AC131" s="30">
        <v>3.7373936660419813E-2</v>
      </c>
      <c r="AD131" s="30">
        <v>3.6819889829261737E-2</v>
      </c>
      <c r="AE131" s="30">
        <v>3.6311398228918781E-2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0.16144781705390321</v>
      </c>
      <c r="D134" s="30">
        <v>0.16971232582813203</v>
      </c>
      <c r="E134" s="30">
        <v>0.17095038983041452</v>
      </c>
      <c r="F134" s="30">
        <v>0.16375706127023451</v>
      </c>
      <c r="G134" s="30">
        <v>0.16505377304668878</v>
      </c>
      <c r="H134" s="30">
        <v>0.176746343721814</v>
      </c>
      <c r="I134" s="30">
        <v>0.17762499285521197</v>
      </c>
      <c r="J134" s="30">
        <v>0.15007283051860987</v>
      </c>
      <c r="K134" s="30">
        <v>0.16307958780160414</v>
      </c>
      <c r="L134" s="30">
        <v>0.1690420597286772</v>
      </c>
      <c r="M134" s="30">
        <v>0.17801640783338321</v>
      </c>
      <c r="N134" s="30">
        <v>0.17626196819439646</v>
      </c>
      <c r="O134" s="30">
        <v>0.16940041466218106</v>
      </c>
      <c r="P134" s="30">
        <v>0.16967199016125023</v>
      </c>
      <c r="Q134" s="30">
        <v>0.1803844230184693</v>
      </c>
      <c r="R134" s="30">
        <v>0.18066056974810896</v>
      </c>
      <c r="S134" s="30">
        <v>0.15252529490798447</v>
      </c>
      <c r="T134" s="30">
        <v>0.16635342616521506</v>
      </c>
      <c r="U134" s="30">
        <v>0.17248480400548577</v>
      </c>
      <c r="V134" s="30">
        <v>0.18127568656046125</v>
      </c>
      <c r="W134" s="30">
        <v>0.17817192005884405</v>
      </c>
      <c r="X134" s="30">
        <v>0.17136612968418935</v>
      </c>
      <c r="Y134" s="30">
        <v>0.17298416157308694</v>
      </c>
      <c r="Z134" s="30">
        <v>0.18315961808619402</v>
      </c>
      <c r="AA134" s="30">
        <v>0.18329991770199108</v>
      </c>
      <c r="AB134" s="30">
        <v>0.15431508073937331</v>
      </c>
      <c r="AC134" s="30">
        <v>0.16800503382630252</v>
      </c>
      <c r="AD134" s="30">
        <v>0.1736974252948067</v>
      </c>
      <c r="AE134" s="30">
        <v>0.18237551426399534</v>
      </c>
    </row>
    <row r="135" spans="1:31" x14ac:dyDescent="0.35">
      <c r="A135" s="28" t="s">
        <v>131</v>
      </c>
      <c r="B135" s="28" t="s">
        <v>77</v>
      </c>
      <c r="C135" s="30">
        <v>5.7090627325179798E-2</v>
      </c>
      <c r="D135" s="30">
        <v>5.6541869541808676E-2</v>
      </c>
      <c r="E135" s="30">
        <v>5.6237255275816508E-2</v>
      </c>
      <c r="F135" s="30">
        <v>5.5813627625592437E-2</v>
      </c>
      <c r="G135" s="30">
        <v>5.5641633570838053E-2</v>
      </c>
      <c r="H135" s="30">
        <v>5.5447784945224246E-2</v>
      </c>
      <c r="I135" s="30">
        <v>5.5209761117302372E-2</v>
      </c>
      <c r="J135" s="30">
        <v>5.4474622378440245E-2</v>
      </c>
      <c r="K135" s="30">
        <v>5.3811072445704128E-2</v>
      </c>
      <c r="L135" s="30">
        <v>5.3118386654166919E-2</v>
      </c>
      <c r="M135" s="30">
        <v>5.2991341449838143E-2</v>
      </c>
      <c r="N135" s="30">
        <v>5.1844647310759454E-2</v>
      </c>
      <c r="O135" s="30">
        <v>5.0978838778044155E-2</v>
      </c>
      <c r="P135" s="30">
        <v>5.0261530773804845E-2</v>
      </c>
      <c r="Q135" s="30">
        <v>4.977804763933056E-2</v>
      </c>
      <c r="R135" s="30">
        <v>4.900431187184226E-2</v>
      </c>
      <c r="S135" s="30">
        <v>4.8393855861042716E-2</v>
      </c>
      <c r="T135" s="30">
        <v>4.783862779821E-2</v>
      </c>
      <c r="U135" s="30">
        <v>4.7518521982646139E-2</v>
      </c>
      <c r="V135" s="30">
        <v>4.7356628675017255E-2</v>
      </c>
      <c r="W135" s="30">
        <v>4.7242155888651154E-2</v>
      </c>
      <c r="X135" s="30">
        <v>4.708102773781972E-2</v>
      </c>
      <c r="Y135" s="30">
        <v>4.7004699188087737E-2</v>
      </c>
      <c r="Z135" s="30">
        <v>4.6374538499850432E-2</v>
      </c>
      <c r="AA135" s="30">
        <v>4.5848361734856215E-2</v>
      </c>
      <c r="AB135" s="30">
        <v>4.5263832054819805E-2</v>
      </c>
      <c r="AC135" s="30">
        <v>4.4780571086042227E-2</v>
      </c>
      <c r="AD135" s="30">
        <v>4.4053482618081174E-2</v>
      </c>
      <c r="AE135" s="30">
        <v>4.3464379339370529E-2</v>
      </c>
    </row>
    <row r="136" spans="1:31" x14ac:dyDescent="0.35">
      <c r="A136" s="28" t="s">
        <v>131</v>
      </c>
      <c r="B136" s="28" t="s">
        <v>78</v>
      </c>
      <c r="C136" s="30">
        <v>4.8522916237513182E-2</v>
      </c>
      <c r="D136" s="30">
        <v>4.8056733295406585E-2</v>
      </c>
      <c r="E136" s="30">
        <v>4.7799021875681968E-2</v>
      </c>
      <c r="F136" s="30">
        <v>4.7395832020337904E-2</v>
      </c>
      <c r="G136" s="30">
        <v>4.7291317703399408E-2</v>
      </c>
      <c r="H136" s="30">
        <v>4.7086618582897671E-2</v>
      </c>
      <c r="I136" s="30">
        <v>4.6898851072718163E-2</v>
      </c>
      <c r="J136" s="30">
        <v>4.6294997797455745E-2</v>
      </c>
      <c r="K136" s="30">
        <v>4.5731005023133833E-2</v>
      </c>
      <c r="L136" s="30">
        <v>4.5104009285476365E-2</v>
      </c>
      <c r="M136" s="30">
        <v>4.5013633492874745E-2</v>
      </c>
      <c r="N136" s="30">
        <v>4.4062417273647278E-2</v>
      </c>
      <c r="O136" s="30">
        <v>4.3329294109288451E-2</v>
      </c>
      <c r="P136" s="30">
        <v>4.2709249097937836E-2</v>
      </c>
      <c r="Q136" s="30">
        <v>4.2306647443451834E-2</v>
      </c>
      <c r="R136" s="30">
        <v>4.1617799258504194E-2</v>
      </c>
      <c r="S136" s="30">
        <v>4.1095230076811616E-2</v>
      </c>
      <c r="T136" s="30">
        <v>4.0625674252880772E-2</v>
      </c>
      <c r="U136" s="30">
        <v>4.0371462478683298E-2</v>
      </c>
      <c r="V136" s="30">
        <v>4.0207520628424955E-2</v>
      </c>
      <c r="W136" s="30">
        <v>4.0152836193831157E-2</v>
      </c>
      <c r="X136" s="30">
        <v>3.9998059719711404E-2</v>
      </c>
      <c r="Y136" s="30">
        <v>3.9953141052047697E-2</v>
      </c>
      <c r="Z136" s="30">
        <v>3.9376291174695786E-2</v>
      </c>
      <c r="AA136" s="30">
        <v>3.8958911994029906E-2</v>
      </c>
      <c r="AB136" s="30">
        <v>3.8439304071999233E-2</v>
      </c>
      <c r="AC136" s="30">
        <v>3.8018701076644283E-2</v>
      </c>
      <c r="AD136" s="30">
        <v>3.7395848373298984E-2</v>
      </c>
      <c r="AE136" s="30">
        <v>3.692711741803386E-2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0.14574586537848044</v>
      </c>
      <c r="D139" s="30">
        <v>0.1411837314022199</v>
      </c>
      <c r="E139" s="30">
        <v>0.14942141950249577</v>
      </c>
      <c r="F139" s="30">
        <v>0.14613242178489949</v>
      </c>
      <c r="G139" s="30">
        <v>0.13825757081980353</v>
      </c>
      <c r="H139" s="30">
        <v>0.14710326138859758</v>
      </c>
      <c r="I139" s="30">
        <v>0.14768361387899431</v>
      </c>
      <c r="J139" s="30">
        <v>0.14213184017104061</v>
      </c>
      <c r="K139" s="30">
        <v>0.15010622694733622</v>
      </c>
      <c r="L139" s="30">
        <v>0.15577258435425728</v>
      </c>
      <c r="M139" s="30">
        <v>0.1494393259400654</v>
      </c>
      <c r="N139" s="30">
        <v>0.15713796126381133</v>
      </c>
      <c r="O139" s="30">
        <v>0.1527442860471746</v>
      </c>
      <c r="P139" s="30">
        <v>0.14384227875690703</v>
      </c>
      <c r="Q139" s="30">
        <v>0.1524869858970129</v>
      </c>
      <c r="R139" s="30">
        <v>0.15305804996372802</v>
      </c>
      <c r="S139" s="30">
        <v>0.14499228782312804</v>
      </c>
      <c r="T139" s="30">
        <v>0.15152434908339046</v>
      </c>
      <c r="U139" s="30">
        <v>0.15740779536289812</v>
      </c>
      <c r="V139" s="30">
        <v>0.15157171119742971</v>
      </c>
      <c r="W139" s="30">
        <v>0.15798889012559666</v>
      </c>
      <c r="X139" s="30">
        <v>0.15396690316839534</v>
      </c>
      <c r="Y139" s="30">
        <v>0.14522303940945086</v>
      </c>
      <c r="Z139" s="30">
        <v>0.15438344440523288</v>
      </c>
      <c r="AA139" s="30">
        <v>0.15437425750432143</v>
      </c>
      <c r="AB139" s="30">
        <v>0.14666900613588113</v>
      </c>
      <c r="AC139" s="30">
        <v>0.15294456426945779</v>
      </c>
      <c r="AD139" s="30">
        <v>0.15879491584512928</v>
      </c>
      <c r="AE139" s="30">
        <v>0.1521256421724228</v>
      </c>
    </row>
    <row r="140" spans="1:31" x14ac:dyDescent="0.35">
      <c r="A140" s="28" t="s">
        <v>132</v>
      </c>
      <c r="B140" s="28" t="s">
        <v>77</v>
      </c>
      <c r="C140" s="30">
        <v>5.7568961372165404E-2</v>
      </c>
      <c r="D140" s="30">
        <v>5.7175525279764113E-2</v>
      </c>
      <c r="E140" s="30">
        <v>5.677752003154117E-2</v>
      </c>
      <c r="F140" s="30">
        <v>5.6300540144781031E-2</v>
      </c>
      <c r="G140" s="30">
        <v>5.6059204901406035E-2</v>
      </c>
      <c r="H140" s="30">
        <v>5.6030024012716215E-2</v>
      </c>
      <c r="I140" s="30">
        <v>5.6260256124535495E-2</v>
      </c>
      <c r="J140" s="30">
        <v>5.5913291479274055E-2</v>
      </c>
      <c r="K140" s="30">
        <v>5.5489668682349072E-2</v>
      </c>
      <c r="L140" s="30">
        <v>5.5001576135284225E-2</v>
      </c>
      <c r="M140" s="30">
        <v>5.4799530238579676E-2</v>
      </c>
      <c r="N140" s="30">
        <v>5.3794151952532628E-2</v>
      </c>
      <c r="O140" s="30">
        <v>5.2851663557085274E-2</v>
      </c>
      <c r="P140" s="30">
        <v>5.1802859988326143E-2</v>
      </c>
      <c r="Q140" s="30">
        <v>5.1074606702909045E-2</v>
      </c>
      <c r="R140" s="30">
        <v>5.017969937461017E-2</v>
      </c>
      <c r="S140" s="30">
        <v>4.940062423027957E-2</v>
      </c>
      <c r="T140" s="30">
        <v>4.8909366414028828E-2</v>
      </c>
      <c r="U140" s="30">
        <v>4.867673179593459E-2</v>
      </c>
      <c r="V140" s="30">
        <v>4.8221756248904034E-2</v>
      </c>
      <c r="W140" s="30">
        <v>4.7998272240321813E-2</v>
      </c>
      <c r="X140" s="30">
        <v>4.7750308793159002E-2</v>
      </c>
      <c r="Y140" s="30">
        <v>4.7558921622023964E-2</v>
      </c>
      <c r="Z140" s="30">
        <v>4.6887612994835418E-2</v>
      </c>
      <c r="AA140" s="30">
        <v>4.6377638809356157E-2</v>
      </c>
      <c r="AB140" s="30">
        <v>4.5691081798022865E-2</v>
      </c>
      <c r="AC140" s="30">
        <v>4.5291209984584926E-2</v>
      </c>
      <c r="AD140" s="30">
        <v>4.4585974056318804E-2</v>
      </c>
      <c r="AE140" s="30">
        <v>4.3915598645269761E-2</v>
      </c>
    </row>
    <row r="141" spans="1:31" x14ac:dyDescent="0.35">
      <c r="A141" s="28" t="s">
        <v>132</v>
      </c>
      <c r="B141" s="28" t="s">
        <v>78</v>
      </c>
      <c r="C141" s="30">
        <v>4.8929288965874423E-2</v>
      </c>
      <c r="D141" s="30">
        <v>4.8567070854488054E-2</v>
      </c>
      <c r="E141" s="30">
        <v>4.8225591382740442E-2</v>
      </c>
      <c r="F141" s="30">
        <v>4.7832323766420527E-2</v>
      </c>
      <c r="G141" s="30">
        <v>4.7636486279524208E-2</v>
      </c>
      <c r="H141" s="30">
        <v>4.7618757093665053E-2</v>
      </c>
      <c r="I141" s="30">
        <v>4.7775873236321528E-2</v>
      </c>
      <c r="J141" s="30">
        <v>4.7497857001207219E-2</v>
      </c>
      <c r="K141" s="30">
        <v>4.7142928324076933E-2</v>
      </c>
      <c r="L141" s="30">
        <v>4.6721062350479618E-2</v>
      </c>
      <c r="M141" s="30">
        <v>4.6562499739303972E-2</v>
      </c>
      <c r="N141" s="30">
        <v>4.5674302405808484E-2</v>
      </c>
      <c r="O141" s="30">
        <v>4.4901671870759476E-2</v>
      </c>
      <c r="P141" s="30">
        <v>4.3991712265846861E-2</v>
      </c>
      <c r="Q141" s="30">
        <v>4.3385207638512578E-2</v>
      </c>
      <c r="R141" s="30">
        <v>4.2642171795939661E-2</v>
      </c>
      <c r="S141" s="30">
        <v>4.1966800998915768E-2</v>
      </c>
      <c r="T141" s="30">
        <v>4.1536525824107134E-2</v>
      </c>
      <c r="U141" s="30">
        <v>4.1339838296683432E-2</v>
      </c>
      <c r="V141" s="30">
        <v>4.0987775309593778E-2</v>
      </c>
      <c r="W141" s="30">
        <v>4.0755789025345525E-2</v>
      </c>
      <c r="X141" s="30">
        <v>4.0575565482803534E-2</v>
      </c>
      <c r="Y141" s="30">
        <v>4.0413007474151857E-2</v>
      </c>
      <c r="Z141" s="30">
        <v>3.9842243832629666E-2</v>
      </c>
      <c r="AA141" s="30">
        <v>3.941519648749349E-2</v>
      </c>
      <c r="AB141" s="30">
        <v>3.8828703675895755E-2</v>
      </c>
      <c r="AC141" s="30">
        <v>3.8479769140071916E-2</v>
      </c>
      <c r="AD141" s="30">
        <v>3.7871618305010846E-2</v>
      </c>
      <c r="AE141" s="30">
        <v>3.7285329286004275E-2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0.1686072594756825</v>
      </c>
      <c r="D144" s="30">
        <v>0.1701597119997868</v>
      </c>
      <c r="E144" s="30">
        <v>0.17571583165677701</v>
      </c>
      <c r="F144" s="30">
        <v>0.16912694200365008</v>
      </c>
      <c r="G144" s="30">
        <v>0.16011699046622385</v>
      </c>
      <c r="H144" s="30">
        <v>0.16671420425398706</v>
      </c>
      <c r="I144" s="30">
        <v>0.17197151612312558</v>
      </c>
      <c r="J144" s="30">
        <v>0.1638197550182551</v>
      </c>
      <c r="K144" s="30">
        <v>0.17229151719028193</v>
      </c>
      <c r="L144" s="30">
        <v>0.17457629912308975</v>
      </c>
      <c r="M144" s="30">
        <v>0.17453474238899849</v>
      </c>
      <c r="N144" s="30">
        <v>0.1789884310057179</v>
      </c>
      <c r="O144" s="30">
        <v>0.17245138043002745</v>
      </c>
      <c r="P144" s="30">
        <v>0.16296339051452005</v>
      </c>
      <c r="Q144" s="30">
        <v>0.16930792430420719</v>
      </c>
      <c r="R144" s="30">
        <v>0.17463579813426347</v>
      </c>
      <c r="S144" s="30">
        <v>0.16668791194620722</v>
      </c>
      <c r="T144" s="30">
        <v>0.17465775025737545</v>
      </c>
      <c r="U144" s="30">
        <v>0.17699971743732279</v>
      </c>
      <c r="V144" s="30">
        <v>0.17683297662869349</v>
      </c>
      <c r="W144" s="30">
        <v>0.18032918599322881</v>
      </c>
      <c r="X144" s="30">
        <v>0.17412664782123022</v>
      </c>
      <c r="Y144" s="30">
        <v>0.16524558517960686</v>
      </c>
      <c r="Z144" s="30">
        <v>0.17163798758914914</v>
      </c>
      <c r="AA144" s="30">
        <v>0.1770670935885118</v>
      </c>
      <c r="AB144" s="30">
        <v>0.16825659964008291</v>
      </c>
      <c r="AC144" s="30">
        <v>0.17606224826988559</v>
      </c>
      <c r="AD144" s="30">
        <v>0.17818745610387243</v>
      </c>
      <c r="AE144" s="30">
        <v>0.17801975019674479</v>
      </c>
    </row>
    <row r="145" spans="1:31" x14ac:dyDescent="0.35">
      <c r="A145" s="28" t="s">
        <v>133</v>
      </c>
      <c r="B145" s="28" t="s">
        <v>77</v>
      </c>
      <c r="C145" s="30">
        <v>5.7770801125021143E-2</v>
      </c>
      <c r="D145" s="30">
        <v>5.7921880915029457E-2</v>
      </c>
      <c r="E145" s="30">
        <v>5.6626237884361101E-2</v>
      </c>
      <c r="F145" s="30">
        <v>5.5147222562593724E-2</v>
      </c>
      <c r="G145" s="30">
        <v>5.4523348763786707E-2</v>
      </c>
      <c r="H145" s="30">
        <v>5.4514805605444985E-2</v>
      </c>
      <c r="I145" s="30">
        <v>5.4507352466063363E-2</v>
      </c>
      <c r="J145" s="30">
        <v>5.3614394883687938E-2</v>
      </c>
      <c r="K145" s="30">
        <v>5.336565614213179E-2</v>
      </c>
      <c r="L145" s="30">
        <v>5.2838736720607224E-2</v>
      </c>
      <c r="M145" s="30">
        <v>5.2701535388609839E-2</v>
      </c>
      <c r="N145" s="30">
        <v>5.1565201758841758E-2</v>
      </c>
      <c r="O145" s="30">
        <v>5.0646120903358988E-2</v>
      </c>
      <c r="P145" s="30">
        <v>4.9979715682514456E-2</v>
      </c>
      <c r="Q145" s="30">
        <v>4.9420887551377059E-2</v>
      </c>
      <c r="R145" s="30">
        <v>4.870680636083824E-2</v>
      </c>
      <c r="S145" s="30">
        <v>4.7854794160287116E-2</v>
      </c>
      <c r="T145" s="30">
        <v>4.7508214199050831E-2</v>
      </c>
      <c r="U145" s="30">
        <v>4.7021139834143591E-2</v>
      </c>
      <c r="V145" s="30">
        <v>4.641329944859364E-2</v>
      </c>
      <c r="W145" s="30">
        <v>4.6106955274780155E-2</v>
      </c>
      <c r="X145" s="30">
        <v>4.5636433438681172E-2</v>
      </c>
      <c r="Y145" s="30">
        <v>4.5434047961370454E-2</v>
      </c>
      <c r="Z145" s="30">
        <v>4.4606892260373787E-2</v>
      </c>
      <c r="AA145" s="30">
        <v>4.4058021658786188E-2</v>
      </c>
      <c r="AB145" s="30">
        <v>4.3157688436415043E-2</v>
      </c>
      <c r="AC145" s="30">
        <v>4.2846381928707933E-2</v>
      </c>
      <c r="AD145" s="30">
        <v>4.2052422891018001E-2</v>
      </c>
      <c r="AE145" s="30">
        <v>4.1343777342713765E-2</v>
      </c>
    </row>
    <row r="146" spans="1:31" x14ac:dyDescent="0.35">
      <c r="A146" s="28" t="s">
        <v>133</v>
      </c>
      <c r="B146" s="28" t="s">
        <v>78</v>
      </c>
      <c r="C146" s="30">
        <v>4.9067668279334564E-2</v>
      </c>
      <c r="D146" s="30">
        <v>4.9212439246619055E-2</v>
      </c>
      <c r="E146" s="30">
        <v>4.8123658873272697E-2</v>
      </c>
      <c r="F146" s="30">
        <v>4.682339484097639E-2</v>
      </c>
      <c r="G146" s="30">
        <v>4.6334644355402008E-2</v>
      </c>
      <c r="H146" s="30">
        <v>4.630896422756612E-2</v>
      </c>
      <c r="I146" s="30">
        <v>4.631710995255283E-2</v>
      </c>
      <c r="J146" s="30">
        <v>4.5530456985085802E-2</v>
      </c>
      <c r="K146" s="30">
        <v>4.5346201884072949E-2</v>
      </c>
      <c r="L146" s="30">
        <v>4.4897077981109847E-2</v>
      </c>
      <c r="M146" s="30">
        <v>4.4746495488611114E-2</v>
      </c>
      <c r="N146" s="30">
        <v>4.3808456435821375E-2</v>
      </c>
      <c r="O146" s="30">
        <v>4.3030603771469389E-2</v>
      </c>
      <c r="P146" s="30">
        <v>4.243525929373923E-2</v>
      </c>
      <c r="Q146" s="30">
        <v>4.1983339977040006E-2</v>
      </c>
      <c r="R146" s="30">
        <v>4.140023792366998E-2</v>
      </c>
      <c r="S146" s="30">
        <v>4.0673226493816272E-2</v>
      </c>
      <c r="T146" s="30">
        <v>4.0348009359434611E-2</v>
      </c>
      <c r="U146" s="30">
        <v>3.9939033612860074E-2</v>
      </c>
      <c r="V146" s="30">
        <v>3.9442883352339968E-2</v>
      </c>
      <c r="W146" s="30">
        <v>3.9168301717166537E-2</v>
      </c>
      <c r="X146" s="30">
        <v>3.8757114410303814E-2</v>
      </c>
      <c r="Y146" s="30">
        <v>3.8583766541067724E-2</v>
      </c>
      <c r="Z146" s="30">
        <v>3.7901893248595914E-2</v>
      </c>
      <c r="AA146" s="30">
        <v>3.7398477924930493E-2</v>
      </c>
      <c r="AB146" s="30">
        <v>3.6675313483774827E-2</v>
      </c>
      <c r="AC146" s="30">
        <v>3.6386118962316062E-2</v>
      </c>
      <c r="AD146" s="30">
        <v>3.5743639702430573E-2</v>
      </c>
      <c r="AE146" s="30">
        <v>3.5104710611589256E-2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0.13723402598700929</v>
      </c>
      <c r="D149" s="30">
        <v>0.13383458324761088</v>
      </c>
      <c r="E149" s="30">
        <v>0.13988493966325183</v>
      </c>
      <c r="F149" s="30">
        <v>0.13898391960263026</v>
      </c>
      <c r="G149" s="30">
        <v>0.13001207039008619</v>
      </c>
      <c r="H149" s="30">
        <v>0.14173380113537776</v>
      </c>
      <c r="I149" s="30">
        <v>0.14306971380878675</v>
      </c>
      <c r="J149" s="30">
        <v>0.13846101777093678</v>
      </c>
      <c r="K149" s="30">
        <v>0.13916841881484929</v>
      </c>
      <c r="L149" s="30">
        <v>0.14155967678794815</v>
      </c>
      <c r="M149" s="30">
        <v>0.13995321009954798</v>
      </c>
      <c r="N149" s="30">
        <v>0.14330576125650191</v>
      </c>
      <c r="O149" s="30">
        <v>0.14287850166458441</v>
      </c>
      <c r="P149" s="30">
        <v>0.13483759855261188</v>
      </c>
      <c r="Q149" s="30">
        <v>0.14321939270415632</v>
      </c>
      <c r="R149" s="30">
        <v>0.14317250502459353</v>
      </c>
      <c r="S149" s="30">
        <v>0.13806521396778268</v>
      </c>
      <c r="T149" s="30">
        <v>0.13915522091046226</v>
      </c>
      <c r="U149" s="30">
        <v>0.14203807096273827</v>
      </c>
      <c r="V149" s="30">
        <v>0.14062921676238124</v>
      </c>
      <c r="W149" s="30">
        <v>0.14353569764609239</v>
      </c>
      <c r="X149" s="30">
        <v>0.14320101593169435</v>
      </c>
      <c r="Y149" s="30">
        <v>0.13611919069016692</v>
      </c>
      <c r="Z149" s="30">
        <v>0.14452828142501098</v>
      </c>
      <c r="AA149" s="30">
        <v>0.14455000108447166</v>
      </c>
      <c r="AB149" s="30">
        <v>0.13964492465047015</v>
      </c>
      <c r="AC149" s="30">
        <v>0.14040977296817697</v>
      </c>
      <c r="AD149" s="30">
        <v>0.1432457638339561</v>
      </c>
      <c r="AE149" s="30">
        <v>0.14141529702232153</v>
      </c>
    </row>
    <row r="150" spans="1:31" x14ac:dyDescent="0.35">
      <c r="A150" s="28" t="s">
        <v>134</v>
      </c>
      <c r="B150" s="28" t="s">
        <v>77</v>
      </c>
      <c r="C150" s="30">
        <v>5.6682903635188353E-2</v>
      </c>
      <c r="D150" s="30">
        <v>5.5973024496912542E-2</v>
      </c>
      <c r="E150" s="30">
        <v>5.5862090605042304E-2</v>
      </c>
      <c r="F150" s="30">
        <v>5.5349099365696784E-2</v>
      </c>
      <c r="G150" s="30">
        <v>5.5033060790549523E-2</v>
      </c>
      <c r="H150" s="30">
        <v>5.4967211888899942E-2</v>
      </c>
      <c r="I150" s="30">
        <v>5.5190557039072843E-2</v>
      </c>
      <c r="J150" s="30">
        <v>5.4534622375914277E-2</v>
      </c>
      <c r="K150" s="30">
        <v>5.3599981066440879E-2</v>
      </c>
      <c r="L150" s="30">
        <v>5.2551023194987015E-2</v>
      </c>
      <c r="M150" s="30">
        <v>5.2231790773158218E-2</v>
      </c>
      <c r="N150" s="30">
        <v>5.1122304997527894E-2</v>
      </c>
      <c r="O150" s="30">
        <v>5.0360164022923232E-2</v>
      </c>
      <c r="P150" s="30">
        <v>4.9559929366270586E-2</v>
      </c>
      <c r="Q150" s="30">
        <v>4.9061792071624546E-2</v>
      </c>
      <c r="R150" s="30">
        <v>4.8346053088163088E-2</v>
      </c>
      <c r="S150" s="30">
        <v>4.7993191481648177E-2</v>
      </c>
      <c r="T150" s="30">
        <v>4.753068693230806E-2</v>
      </c>
      <c r="U150" s="30">
        <v>4.7187326250069994E-2</v>
      </c>
      <c r="V150" s="30">
        <v>4.6716774513840466E-2</v>
      </c>
      <c r="W150" s="30">
        <v>4.6380468950292346E-2</v>
      </c>
      <c r="X150" s="30">
        <v>4.6070520703195887E-2</v>
      </c>
      <c r="Y150" s="30">
        <v>4.5841872244310418E-2</v>
      </c>
      <c r="Z150" s="30">
        <v>4.5012300333385671E-2</v>
      </c>
      <c r="AA150" s="30">
        <v>4.4432015958460754E-2</v>
      </c>
      <c r="AB150" s="30">
        <v>4.3764819710778599E-2</v>
      </c>
      <c r="AC150" s="30">
        <v>4.3236810270536212E-2</v>
      </c>
      <c r="AD150" s="30">
        <v>4.2486065468269038E-2</v>
      </c>
      <c r="AE150" s="30">
        <v>4.1830582970594186E-2</v>
      </c>
    </row>
    <row r="151" spans="1:31" x14ac:dyDescent="0.35">
      <c r="A151" s="28" t="s">
        <v>134</v>
      </c>
      <c r="B151" s="28" t="s">
        <v>78</v>
      </c>
      <c r="C151" s="30">
        <v>4.8155969193389797E-2</v>
      </c>
      <c r="D151" s="30">
        <v>4.7546321349231271E-2</v>
      </c>
      <c r="E151" s="30">
        <v>4.7463807608662006E-2</v>
      </c>
      <c r="F151" s="30">
        <v>4.7013782580439124E-2</v>
      </c>
      <c r="G151" s="30">
        <v>4.6770177172414815E-2</v>
      </c>
      <c r="H151" s="30">
        <v>4.6691175515287758E-2</v>
      </c>
      <c r="I151" s="30">
        <v>4.6882825255425108E-2</v>
      </c>
      <c r="J151" s="30">
        <v>4.6335297135187324E-2</v>
      </c>
      <c r="K151" s="30">
        <v>4.5540694686973297E-2</v>
      </c>
      <c r="L151" s="30">
        <v>4.4636013793712521E-2</v>
      </c>
      <c r="M151" s="30">
        <v>4.4355686172988448E-2</v>
      </c>
      <c r="N151" s="30">
        <v>4.341376397177775E-2</v>
      </c>
      <c r="O151" s="30">
        <v>4.2793193776799111E-2</v>
      </c>
      <c r="P151" s="30">
        <v>4.2114241183548229E-2</v>
      </c>
      <c r="Q151" s="30">
        <v>4.1683504754025665E-2</v>
      </c>
      <c r="R151" s="30">
        <v>4.10768311996597E-2</v>
      </c>
      <c r="S151" s="30">
        <v>4.0757744043587354E-2</v>
      </c>
      <c r="T151" s="30">
        <v>4.0372056580431991E-2</v>
      </c>
      <c r="U151" s="30">
        <v>4.0101112154269758E-2</v>
      </c>
      <c r="V151" s="30">
        <v>3.9659850279195677E-2</v>
      </c>
      <c r="W151" s="30">
        <v>3.9398523378210655E-2</v>
      </c>
      <c r="X151" s="30">
        <v>3.9127384906207138E-2</v>
      </c>
      <c r="Y151" s="30">
        <v>3.8930567106521249E-2</v>
      </c>
      <c r="Z151" s="30">
        <v>3.8235927048602597E-2</v>
      </c>
      <c r="AA151" s="30">
        <v>3.7745278445220347E-2</v>
      </c>
      <c r="AB151" s="30">
        <v>3.717006822405837E-2</v>
      </c>
      <c r="AC151" s="30">
        <v>3.6751479475937134E-2</v>
      </c>
      <c r="AD151" s="30">
        <v>3.6092621924997959E-2</v>
      </c>
      <c r="AE151" s="30">
        <v>3.5554482964138462E-2</v>
      </c>
    </row>
  </sheetData>
  <sheetProtection algorithmName="SHA-512" hashValue="a+PR6QjP4MiDyqZi/j6cwvGYmxVgEAbObNvSH4YvpFPf20yiwT9N2ltbNpHlF/dXJPbpF1S9KwxlU6ANB/gaug==" saltValue="2KxU864i449EMf1XHC+cSg=="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C0189-2784-42C1-8FCA-E6B9406259B7}">
  <sheetPr codeName="Sheet95">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158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87333.696069999976</v>
      </c>
      <c r="D6" s="24">
        <v>76310.086209999979</v>
      </c>
      <c r="E6" s="24">
        <v>76338.464199999988</v>
      </c>
      <c r="F6" s="24">
        <v>79568.370764514679</v>
      </c>
      <c r="G6" s="24">
        <v>73045.222784016805</v>
      </c>
      <c r="H6" s="24">
        <v>67629.781472975621</v>
      </c>
      <c r="I6" s="24">
        <v>61291.298074835875</v>
      </c>
      <c r="J6" s="24">
        <v>64047.900034814447</v>
      </c>
      <c r="K6" s="24">
        <v>50416.666302505371</v>
      </c>
      <c r="L6" s="24">
        <v>48718.728962806126</v>
      </c>
      <c r="M6" s="24">
        <v>46881.709763239836</v>
      </c>
      <c r="N6" s="24">
        <v>40860.164881825214</v>
      </c>
      <c r="O6" s="24">
        <v>45497.741052759629</v>
      </c>
      <c r="P6" s="24">
        <v>42280.800487596047</v>
      </c>
      <c r="Q6" s="24">
        <v>38655.553400000004</v>
      </c>
      <c r="R6" s="24">
        <v>37726.497600000002</v>
      </c>
      <c r="S6" s="24">
        <v>32448.097199999997</v>
      </c>
      <c r="T6" s="24">
        <v>32802.198600000003</v>
      </c>
      <c r="U6" s="24">
        <v>30647.166799999999</v>
      </c>
      <c r="V6" s="24">
        <v>28758.937699999988</v>
      </c>
      <c r="W6" s="24">
        <v>27498.965200000002</v>
      </c>
      <c r="X6" s="24">
        <v>18594.900000000001</v>
      </c>
      <c r="Y6" s="24">
        <v>15044.439000000002</v>
      </c>
      <c r="Z6" s="24">
        <v>12634.663999999999</v>
      </c>
      <c r="AA6" s="24">
        <v>10554.9715</v>
      </c>
      <c r="AB6" s="24">
        <v>8771.8074999999899</v>
      </c>
      <c r="AC6" s="24">
        <v>8336.2713999999996</v>
      </c>
      <c r="AD6" s="24">
        <v>8131.5491999999904</v>
      </c>
      <c r="AE6" s="24">
        <v>7309.2919000000002</v>
      </c>
    </row>
    <row r="7" spans="1:35" x14ac:dyDescent="0.35">
      <c r="A7" s="28" t="s">
        <v>40</v>
      </c>
      <c r="B7" s="28" t="s">
        <v>71</v>
      </c>
      <c r="C7" s="24">
        <v>29667.456800000004</v>
      </c>
      <c r="D7" s="24">
        <v>28084.294000000005</v>
      </c>
      <c r="E7" s="24">
        <v>28530.7045</v>
      </c>
      <c r="F7" s="24">
        <v>21033.915063485492</v>
      </c>
      <c r="G7" s="24">
        <v>22381.782932392791</v>
      </c>
      <c r="H7" s="24">
        <v>21618.028664499754</v>
      </c>
      <c r="I7" s="24">
        <v>20552.747969408985</v>
      </c>
      <c r="J7" s="24">
        <v>20625.296867307872</v>
      </c>
      <c r="K7" s="24">
        <v>20167.843582966052</v>
      </c>
      <c r="L7" s="24">
        <v>21336.463746537567</v>
      </c>
      <c r="M7" s="24">
        <v>21073.876323440585</v>
      </c>
      <c r="N7" s="24">
        <v>20677.851299999998</v>
      </c>
      <c r="O7" s="24">
        <v>21370.7713</v>
      </c>
      <c r="P7" s="24">
        <v>20635.211299999999</v>
      </c>
      <c r="Q7" s="24">
        <v>21751.780599999991</v>
      </c>
      <c r="R7" s="24">
        <v>20591.141399999986</v>
      </c>
      <c r="S7" s="24">
        <v>19397.802899999991</v>
      </c>
      <c r="T7" s="24">
        <v>19931.836599999981</v>
      </c>
      <c r="U7" s="24">
        <v>16991.054599999996</v>
      </c>
      <c r="V7" s="24">
        <v>17087.207199999997</v>
      </c>
      <c r="W7" s="24">
        <v>19515.202799999999</v>
      </c>
      <c r="X7" s="24">
        <v>19733.80339999999</v>
      </c>
      <c r="Y7" s="24">
        <v>18102.350599999998</v>
      </c>
      <c r="Z7" s="24">
        <v>17430.6214</v>
      </c>
      <c r="AA7" s="24">
        <v>17753.552500000002</v>
      </c>
      <c r="AB7" s="24">
        <v>18314.462899999999</v>
      </c>
      <c r="AC7" s="24">
        <v>11982.3858</v>
      </c>
      <c r="AD7" s="24">
        <v>0</v>
      </c>
      <c r="AE7" s="24">
        <v>0</v>
      </c>
    </row>
    <row r="8" spans="1:35" x14ac:dyDescent="0.35">
      <c r="A8" s="28" t="s">
        <v>40</v>
      </c>
      <c r="B8" s="28" t="s">
        <v>20</v>
      </c>
      <c r="C8" s="24">
        <v>2252.5065459071384</v>
      </c>
      <c r="D8" s="24">
        <v>2252.5065459904581</v>
      </c>
      <c r="E8" s="24">
        <v>1906.5408607117165</v>
      </c>
      <c r="F8" s="24">
        <v>1954.7525087853489</v>
      </c>
      <c r="G8" s="24">
        <v>1915.1292795789723</v>
      </c>
      <c r="H8" s="24">
        <v>1869.8283625410461</v>
      </c>
      <c r="I8" s="24">
        <v>1889.1664578246819</v>
      </c>
      <c r="J8" s="24">
        <v>2256.7940329862017</v>
      </c>
      <c r="K8" s="24">
        <v>1822.478798929252</v>
      </c>
      <c r="L8" s="24">
        <v>1904.9952231686191</v>
      </c>
      <c r="M8" s="24">
        <v>2167.0289243758898</v>
      </c>
      <c r="N8" s="24">
        <v>3907.9179336913935</v>
      </c>
      <c r="O8" s="24">
        <v>4511.3023643005636</v>
      </c>
      <c r="P8" s="24">
        <v>5219.3077194287434</v>
      </c>
      <c r="Q8" s="24">
        <v>3381.7010556178366</v>
      </c>
      <c r="R8" s="24">
        <v>3046.0249388848802</v>
      </c>
      <c r="S8" s="24">
        <v>4627.7216494333361</v>
      </c>
      <c r="T8" s="24">
        <v>4807.0714945583522</v>
      </c>
      <c r="U8" s="24">
        <v>3942.3740063559662</v>
      </c>
      <c r="V8" s="24">
        <v>3999.3852782781055</v>
      </c>
      <c r="W8" s="24">
        <v>4048.0239133652926</v>
      </c>
      <c r="X8" s="24">
        <v>4802.0294820046183</v>
      </c>
      <c r="Y8" s="24">
        <v>2997.1524262493904</v>
      </c>
      <c r="Z8" s="24">
        <v>2918.1615394960063</v>
      </c>
      <c r="AA8" s="24">
        <v>1371.5252305254796</v>
      </c>
      <c r="AB8" s="24">
        <v>960.52349386481762</v>
      </c>
      <c r="AC8" s="24">
        <v>963.15515435135296</v>
      </c>
      <c r="AD8" s="24">
        <v>960.52352317275393</v>
      </c>
      <c r="AE8" s="24">
        <v>960.52352089936198</v>
      </c>
    </row>
    <row r="9" spans="1:35" x14ac:dyDescent="0.35">
      <c r="A9" s="28" t="s">
        <v>40</v>
      </c>
      <c r="B9" s="28" t="s">
        <v>32</v>
      </c>
      <c r="C9" s="24">
        <v>698.71412129999999</v>
      </c>
      <c r="D9" s="24">
        <v>713.55834040000002</v>
      </c>
      <c r="E9" s="24">
        <v>731.55153100000007</v>
      </c>
      <c r="F9" s="24">
        <v>175.50872199999981</v>
      </c>
      <c r="G9" s="24">
        <v>161.8824189999998</v>
      </c>
      <c r="H9" s="24">
        <v>172.44396699999982</v>
      </c>
      <c r="I9" s="24">
        <v>164.97929499999998</v>
      </c>
      <c r="J9" s="24">
        <v>178.75200799999982</v>
      </c>
      <c r="K9" s="24">
        <v>155.97209899999982</v>
      </c>
      <c r="L9" s="24">
        <v>160.37653249999983</v>
      </c>
      <c r="M9" s="24">
        <v>155.86318439999999</v>
      </c>
      <c r="N9" s="24">
        <v>212.55257899999989</v>
      </c>
      <c r="O9" s="24">
        <v>170.48215399999981</v>
      </c>
      <c r="P9" s="24">
        <v>300.52034099999992</v>
      </c>
      <c r="Q9" s="24">
        <v>103.583975</v>
      </c>
      <c r="R9" s="24">
        <v>89.700453999999908</v>
      </c>
      <c r="S9" s="24">
        <v>203.02088999999998</v>
      </c>
      <c r="T9" s="24">
        <v>193.04896999999897</v>
      </c>
      <c r="U9" s="24">
        <v>158.60414</v>
      </c>
      <c r="V9" s="24">
        <v>168.96663999999899</v>
      </c>
      <c r="W9" s="24">
        <v>172.16034999999999</v>
      </c>
      <c r="X9" s="24">
        <v>197.32570000000001</v>
      </c>
      <c r="Y9" s="24">
        <v>174.70988</v>
      </c>
      <c r="Z9" s="24">
        <v>163.7971</v>
      </c>
      <c r="AA9" s="24">
        <v>205.06465</v>
      </c>
      <c r="AB9" s="24">
        <v>0</v>
      </c>
      <c r="AC9" s="24">
        <v>0</v>
      </c>
      <c r="AD9" s="24">
        <v>0</v>
      </c>
      <c r="AE9" s="24">
        <v>0</v>
      </c>
    </row>
    <row r="10" spans="1:35" x14ac:dyDescent="0.35">
      <c r="A10" s="28" t="s">
        <v>40</v>
      </c>
      <c r="B10" s="28" t="s">
        <v>66</v>
      </c>
      <c r="C10" s="24">
        <v>52.580453248350821</v>
      </c>
      <c r="D10" s="24">
        <v>24.039341671318198</v>
      </c>
      <c r="E10" s="24">
        <v>119.16263113835079</v>
      </c>
      <c r="F10" s="24">
        <v>94.9558739545094</v>
      </c>
      <c r="G10" s="24">
        <v>36.152293063366145</v>
      </c>
      <c r="H10" s="24">
        <v>87.657496449682682</v>
      </c>
      <c r="I10" s="24">
        <v>50.824904920665098</v>
      </c>
      <c r="J10" s="24">
        <v>130.94120540999828</v>
      </c>
      <c r="K10" s="24">
        <v>16.394480261046031</v>
      </c>
      <c r="L10" s="24">
        <v>36.720759061706154</v>
      </c>
      <c r="M10" s="24">
        <v>33.035412176151389</v>
      </c>
      <c r="N10" s="24">
        <v>402.27680385759692</v>
      </c>
      <c r="O10" s="24">
        <v>277.00258770334563</v>
      </c>
      <c r="P10" s="24">
        <v>368.12872900493738</v>
      </c>
      <c r="Q10" s="24">
        <v>285.15868859623822</v>
      </c>
      <c r="R10" s="24">
        <v>310.49370030004695</v>
      </c>
      <c r="S10" s="24">
        <v>1191.110666629329</v>
      </c>
      <c r="T10" s="24">
        <v>987.85139683626926</v>
      </c>
      <c r="U10" s="24">
        <v>2396.9412214265481</v>
      </c>
      <c r="V10" s="24">
        <v>2785.3064711209136</v>
      </c>
      <c r="W10" s="24">
        <v>2045.0203723594748</v>
      </c>
      <c r="X10" s="24">
        <v>2810.6461949124446</v>
      </c>
      <c r="Y10" s="24">
        <v>4768.8658608166434</v>
      </c>
      <c r="Z10" s="24">
        <v>2940.531160714218</v>
      </c>
      <c r="AA10" s="24">
        <v>3533.5318911971895</v>
      </c>
      <c r="AB10" s="24">
        <v>6265.713049502765</v>
      </c>
      <c r="AC10" s="24">
        <v>7053.5384730724018</v>
      </c>
      <c r="AD10" s="24">
        <v>10962.840478319909</v>
      </c>
      <c r="AE10" s="24">
        <v>10193.962672746855</v>
      </c>
    </row>
    <row r="11" spans="1:35" x14ac:dyDescent="0.35">
      <c r="A11" s="28" t="s">
        <v>40</v>
      </c>
      <c r="B11" s="28" t="s">
        <v>65</v>
      </c>
      <c r="C11" s="24">
        <v>13382.603368</v>
      </c>
      <c r="D11" s="24">
        <v>13513.837719999998</v>
      </c>
      <c r="E11" s="24">
        <v>13232.688063</v>
      </c>
      <c r="F11" s="24">
        <v>16168.531900999998</v>
      </c>
      <c r="G11" s="24">
        <v>16340.616069999998</v>
      </c>
      <c r="H11" s="24">
        <v>14535.491412999989</v>
      </c>
      <c r="I11" s="24">
        <v>16246.531297000001</v>
      </c>
      <c r="J11" s="24">
        <v>18546.614004999985</v>
      </c>
      <c r="K11" s="24">
        <v>16613.927508000001</v>
      </c>
      <c r="L11" s="24">
        <v>14563.600536999995</v>
      </c>
      <c r="M11" s="24">
        <v>14854.983759999999</v>
      </c>
      <c r="N11" s="24">
        <v>15794.910967999998</v>
      </c>
      <c r="O11" s="24">
        <v>17174.908665999996</v>
      </c>
      <c r="P11" s="24">
        <v>17349.31485599999</v>
      </c>
      <c r="Q11" s="24">
        <v>16369.730820000001</v>
      </c>
      <c r="R11" s="24">
        <v>15674.046578999994</v>
      </c>
      <c r="S11" s="24">
        <v>17966.067463999989</v>
      </c>
      <c r="T11" s="24">
        <v>15886.442725999999</v>
      </c>
      <c r="U11" s="24">
        <v>14218.459144999999</v>
      </c>
      <c r="V11" s="24">
        <v>14514.976594999996</v>
      </c>
      <c r="W11" s="24">
        <v>13146.359495999995</v>
      </c>
      <c r="X11" s="24">
        <v>15051.946909999997</v>
      </c>
      <c r="Y11" s="24">
        <v>16041.60513</v>
      </c>
      <c r="Z11" s="24">
        <v>14956.644391999987</v>
      </c>
      <c r="AA11" s="24">
        <v>15434.889319999995</v>
      </c>
      <c r="AB11" s="24">
        <v>17659.978099999997</v>
      </c>
      <c r="AC11" s="24">
        <v>15421.263280999998</v>
      </c>
      <c r="AD11" s="24">
        <v>14625.842780999999</v>
      </c>
      <c r="AE11" s="24">
        <v>14045.957614999999</v>
      </c>
    </row>
    <row r="12" spans="1:35" x14ac:dyDescent="0.35">
      <c r="A12" s="28" t="s">
        <v>40</v>
      </c>
      <c r="B12" s="28" t="s">
        <v>69</v>
      </c>
      <c r="C12" s="24">
        <v>29910.126514393662</v>
      </c>
      <c r="D12" s="24">
        <v>38657.699510282924</v>
      </c>
      <c r="E12" s="24">
        <v>37972.710408123137</v>
      </c>
      <c r="F12" s="24">
        <v>41010.128104010131</v>
      </c>
      <c r="G12" s="24">
        <v>46703.286965254134</v>
      </c>
      <c r="H12" s="24">
        <v>49446.112974671458</v>
      </c>
      <c r="I12" s="24">
        <v>53260.992996700588</v>
      </c>
      <c r="J12" s="24">
        <v>52724.890964906714</v>
      </c>
      <c r="K12" s="24">
        <v>63324.921330331716</v>
      </c>
      <c r="L12" s="24">
        <v>65311.329251778152</v>
      </c>
      <c r="M12" s="24">
        <v>68791.843895683181</v>
      </c>
      <c r="N12" s="24">
        <v>75576.261923919432</v>
      </c>
      <c r="O12" s="24">
        <v>73577.704865724299</v>
      </c>
      <c r="P12" s="24">
        <v>80026.415401463339</v>
      </c>
      <c r="Q12" s="24">
        <v>83974.024940882475</v>
      </c>
      <c r="R12" s="24">
        <v>89479.61838889186</v>
      </c>
      <c r="S12" s="24">
        <v>96584.440573158339</v>
      </c>
      <c r="T12" s="24">
        <v>96163.41726509601</v>
      </c>
      <c r="U12" s="24">
        <v>97505.214876285914</v>
      </c>
      <c r="V12" s="24">
        <v>95964.115268792055</v>
      </c>
      <c r="W12" s="24">
        <v>95905.294024868082</v>
      </c>
      <c r="X12" s="24">
        <v>95582.000271735349</v>
      </c>
      <c r="Y12" s="24">
        <v>103587.8806236184</v>
      </c>
      <c r="Z12" s="24">
        <v>105901.233340288</v>
      </c>
      <c r="AA12" s="24">
        <v>109747.64549890012</v>
      </c>
      <c r="AB12" s="24">
        <v>112190.85411993001</v>
      </c>
      <c r="AC12" s="24">
        <v>116726.32468234602</v>
      </c>
      <c r="AD12" s="24">
        <v>119613.09529704256</v>
      </c>
      <c r="AE12" s="24">
        <v>121334.10171806942</v>
      </c>
    </row>
    <row r="13" spans="1:35" x14ac:dyDescent="0.35">
      <c r="A13" s="28" t="s">
        <v>40</v>
      </c>
      <c r="B13" s="28" t="s">
        <v>68</v>
      </c>
      <c r="C13" s="24">
        <v>14501.047676877668</v>
      </c>
      <c r="D13" s="24">
        <v>17776.625670143781</v>
      </c>
      <c r="E13" s="24">
        <v>18071.756335751994</v>
      </c>
      <c r="F13" s="24">
        <v>17334.393846405383</v>
      </c>
      <c r="G13" s="24">
        <v>17319.094892056204</v>
      </c>
      <c r="H13" s="24">
        <v>20567.343188924351</v>
      </c>
      <c r="I13" s="24">
        <v>22960.22824738306</v>
      </c>
      <c r="J13" s="24">
        <v>22332.990796563961</v>
      </c>
      <c r="K13" s="24">
        <v>29592.949940137998</v>
      </c>
      <c r="L13" s="24">
        <v>31005.920109294657</v>
      </c>
      <c r="M13" s="24">
        <v>31566.352205008272</v>
      </c>
      <c r="N13" s="24">
        <v>31619.285605037061</v>
      </c>
      <c r="O13" s="24">
        <v>30543.517496333272</v>
      </c>
      <c r="P13" s="24">
        <v>29762.199998649718</v>
      </c>
      <c r="Q13" s="24">
        <v>31773.154935837585</v>
      </c>
      <c r="R13" s="24">
        <v>31526.500153361903</v>
      </c>
      <c r="S13" s="24">
        <v>32705.58375603184</v>
      </c>
      <c r="T13" s="24">
        <v>34170.061402276864</v>
      </c>
      <c r="U13" s="24">
        <v>38368.356330816539</v>
      </c>
      <c r="V13" s="24">
        <v>42393.283256225419</v>
      </c>
      <c r="W13" s="24">
        <v>44276.956955142683</v>
      </c>
      <c r="X13" s="24">
        <v>53817.43889095456</v>
      </c>
      <c r="Y13" s="24">
        <v>51896.127895675352</v>
      </c>
      <c r="Z13" s="24">
        <v>53229.71116953712</v>
      </c>
      <c r="AA13" s="24">
        <v>52912.318886744608</v>
      </c>
      <c r="AB13" s="24">
        <v>53997.570981417288</v>
      </c>
      <c r="AC13" s="24">
        <v>55751.317671382596</v>
      </c>
      <c r="AD13" s="24">
        <v>60349.287537731638</v>
      </c>
      <c r="AE13" s="24">
        <v>59709.158671110621</v>
      </c>
    </row>
    <row r="14" spans="1:35" x14ac:dyDescent="0.35">
      <c r="A14" s="28" t="s">
        <v>40</v>
      </c>
      <c r="B14" s="28" t="s">
        <v>36</v>
      </c>
      <c r="C14" s="24">
        <v>212.18086980468229</v>
      </c>
      <c r="D14" s="24">
        <v>289.69712077809646</v>
      </c>
      <c r="E14" s="24">
        <v>304.55785682776053</v>
      </c>
      <c r="F14" s="24">
        <v>344.52446767196091</v>
      </c>
      <c r="G14" s="24">
        <v>342.44488671214162</v>
      </c>
      <c r="H14" s="24">
        <v>340.37194379055222</v>
      </c>
      <c r="I14" s="24">
        <v>311.04945149978676</v>
      </c>
      <c r="J14" s="24">
        <v>297.6176118301313</v>
      </c>
      <c r="K14" s="24">
        <v>457.72126000175848</v>
      </c>
      <c r="L14" s="24">
        <v>461.01494912483093</v>
      </c>
      <c r="M14" s="24">
        <v>446.08718042220301</v>
      </c>
      <c r="N14" s="24">
        <v>472.62533244413976</v>
      </c>
      <c r="O14" s="24">
        <v>449.16093332071796</v>
      </c>
      <c r="P14" s="24">
        <v>412.49328797518592</v>
      </c>
      <c r="Q14" s="24">
        <v>432.21964215303882</v>
      </c>
      <c r="R14" s="24">
        <v>435.06147282942703</v>
      </c>
      <c r="S14" s="24">
        <v>2641.2603633398289</v>
      </c>
      <c r="T14" s="24">
        <v>2659.2061496264391</v>
      </c>
      <c r="U14" s="24">
        <v>3218.4906361857543</v>
      </c>
      <c r="V14" s="24">
        <v>3195.1484387112623</v>
      </c>
      <c r="W14" s="24">
        <v>5689.1713113685255</v>
      </c>
      <c r="X14" s="24">
        <v>5619.4863505358026</v>
      </c>
      <c r="Y14" s="24">
        <v>5602.1616434063417</v>
      </c>
      <c r="Z14" s="24">
        <v>5719.246116436444</v>
      </c>
      <c r="AA14" s="24">
        <v>5699.3524226035597</v>
      </c>
      <c r="AB14" s="24">
        <v>6643.6717043096151</v>
      </c>
      <c r="AC14" s="24">
        <v>6719.9822588820443</v>
      </c>
      <c r="AD14" s="24">
        <v>6733.613431521454</v>
      </c>
      <c r="AE14" s="24">
        <v>6343.0631260653445</v>
      </c>
      <c r="AH14" s="27"/>
      <c r="AI14" s="27"/>
    </row>
    <row r="15" spans="1:35" x14ac:dyDescent="0.35">
      <c r="A15" s="28" t="s">
        <v>40</v>
      </c>
      <c r="B15" s="28" t="s">
        <v>73</v>
      </c>
      <c r="C15" s="24">
        <v>63.81623359999999</v>
      </c>
      <c r="D15" s="24">
        <v>183.93559999999979</v>
      </c>
      <c r="E15" s="24">
        <v>262.33724794187071</v>
      </c>
      <c r="F15" s="24">
        <v>1492.2262771956284</v>
      </c>
      <c r="G15" s="24">
        <v>5254.7887939034699</v>
      </c>
      <c r="H15" s="24">
        <v>5544.0498501973761</v>
      </c>
      <c r="I15" s="24">
        <v>5080.7426304497558</v>
      </c>
      <c r="J15" s="24">
        <v>6166.8642184867958</v>
      </c>
      <c r="K15" s="24">
        <v>8963.7819410215634</v>
      </c>
      <c r="L15" s="24">
        <v>9866.9525377124482</v>
      </c>
      <c r="M15" s="24">
        <v>9823.7731954785777</v>
      </c>
      <c r="N15" s="24">
        <v>10911.25338046726</v>
      </c>
      <c r="O15" s="24">
        <v>10024.088739756797</v>
      </c>
      <c r="P15" s="24">
        <v>9883.9846959265087</v>
      </c>
      <c r="Q15" s="24">
        <v>10611.889612284727</v>
      </c>
      <c r="R15" s="24">
        <v>10548.351462067572</v>
      </c>
      <c r="S15" s="24">
        <v>11372.247797614222</v>
      </c>
      <c r="T15" s="24">
        <v>11034.697860305336</v>
      </c>
      <c r="U15" s="24">
        <v>12157.273540111031</v>
      </c>
      <c r="V15" s="24">
        <v>12013.89846983071</v>
      </c>
      <c r="W15" s="24">
        <v>12106.03117480045</v>
      </c>
      <c r="X15" s="24">
        <v>15033.045251615875</v>
      </c>
      <c r="Y15" s="24">
        <v>14759.910535369125</v>
      </c>
      <c r="Z15" s="24">
        <v>15639.327135299027</v>
      </c>
      <c r="AA15" s="24">
        <v>15264.794055700921</v>
      </c>
      <c r="AB15" s="24">
        <v>15229.140780717365</v>
      </c>
      <c r="AC15" s="24">
        <v>14682.517893229951</v>
      </c>
      <c r="AD15" s="24">
        <v>17367.825583053869</v>
      </c>
      <c r="AE15" s="24">
        <v>17561.987488885647</v>
      </c>
      <c r="AH15" s="27"/>
      <c r="AI15" s="27"/>
    </row>
    <row r="16" spans="1:35" x14ac:dyDescent="0.35">
      <c r="A16" s="28" t="s">
        <v>40</v>
      </c>
      <c r="B16" s="28" t="s">
        <v>56</v>
      </c>
      <c r="C16" s="24">
        <v>42.959997907000002</v>
      </c>
      <c r="D16" s="24">
        <v>78.117452624999999</v>
      </c>
      <c r="E16" s="24">
        <v>108.228053913</v>
      </c>
      <c r="F16" s="24">
        <v>184.72404772600001</v>
      </c>
      <c r="G16" s="24">
        <v>285.80036791999999</v>
      </c>
      <c r="H16" s="24">
        <v>392.72853689999988</v>
      </c>
      <c r="I16" s="24">
        <v>493.52177753999888</v>
      </c>
      <c r="J16" s="24">
        <v>627.41071299999794</v>
      </c>
      <c r="K16" s="24">
        <v>742.22714559999997</v>
      </c>
      <c r="L16" s="24">
        <v>911.32829429999981</v>
      </c>
      <c r="M16" s="24">
        <v>1110.5027130000001</v>
      </c>
      <c r="N16" s="24">
        <v>1386.4484193999997</v>
      </c>
      <c r="O16" s="24">
        <v>1559.7728963</v>
      </c>
      <c r="P16" s="24">
        <v>1643.6395009999999</v>
      </c>
      <c r="Q16" s="24">
        <v>1844.3124679999989</v>
      </c>
      <c r="R16" s="24">
        <v>1986.0109629999997</v>
      </c>
      <c r="S16" s="24">
        <v>1915.0714235999988</v>
      </c>
      <c r="T16" s="24">
        <v>2007.1353969999977</v>
      </c>
      <c r="U16" s="24">
        <v>2141.200757999999</v>
      </c>
      <c r="V16" s="24">
        <v>2246.8442109999983</v>
      </c>
      <c r="W16" s="24">
        <v>2421.2780419999976</v>
      </c>
      <c r="X16" s="24">
        <v>2554.7047250000001</v>
      </c>
      <c r="Y16" s="24">
        <v>2596.8824909999998</v>
      </c>
      <c r="Z16" s="24">
        <v>2859.0945389999997</v>
      </c>
      <c r="AA16" s="24">
        <v>2902.2612799999993</v>
      </c>
      <c r="AB16" s="24">
        <v>2769.4006260000001</v>
      </c>
      <c r="AC16" s="24">
        <v>2842.5829579999991</v>
      </c>
      <c r="AD16" s="24">
        <v>2989.3947710000002</v>
      </c>
      <c r="AE16" s="24">
        <v>2566.0823179999998</v>
      </c>
      <c r="AH16" s="27"/>
      <c r="AI16" s="27"/>
    </row>
    <row r="17" spans="1:35" x14ac:dyDescent="0.35">
      <c r="A17" s="31" t="s">
        <v>138</v>
      </c>
      <c r="B17" s="31"/>
      <c r="C17" s="32">
        <v>177798.7315497268</v>
      </c>
      <c r="D17" s="32">
        <v>177332.64733848846</v>
      </c>
      <c r="E17" s="32">
        <v>176903.57852972517</v>
      </c>
      <c r="F17" s="32">
        <v>177340.55678415552</v>
      </c>
      <c r="G17" s="32">
        <v>177903.16763536228</v>
      </c>
      <c r="H17" s="32">
        <v>175926.68754006189</v>
      </c>
      <c r="I17" s="32">
        <v>176416.76924307385</v>
      </c>
      <c r="J17" s="32">
        <v>180844.17991498919</v>
      </c>
      <c r="K17" s="32">
        <v>182111.15404213144</v>
      </c>
      <c r="L17" s="32">
        <v>183038.13512214681</v>
      </c>
      <c r="M17" s="32">
        <v>185524.69346832391</v>
      </c>
      <c r="N17" s="32">
        <v>189051.22199533071</v>
      </c>
      <c r="O17" s="32">
        <v>193123.4304868211</v>
      </c>
      <c r="P17" s="32">
        <v>195941.89883314277</v>
      </c>
      <c r="Q17" s="32">
        <v>196294.68841593413</v>
      </c>
      <c r="R17" s="32">
        <v>198444.02321443867</v>
      </c>
      <c r="S17" s="32">
        <v>205123.84509925282</v>
      </c>
      <c r="T17" s="32">
        <v>204941.92845476745</v>
      </c>
      <c r="U17" s="32">
        <v>204228.17111988497</v>
      </c>
      <c r="V17" s="32">
        <v>205672.17840941646</v>
      </c>
      <c r="W17" s="32">
        <v>206607.98311173555</v>
      </c>
      <c r="X17" s="32">
        <v>210590.09084960696</v>
      </c>
      <c r="Y17" s="32">
        <v>212613.1314163598</v>
      </c>
      <c r="Z17" s="32">
        <v>210175.36410203535</v>
      </c>
      <c r="AA17" s="32">
        <v>211513.49947736741</v>
      </c>
      <c r="AB17" s="32">
        <v>218160.91014471484</v>
      </c>
      <c r="AC17" s="32">
        <v>216234.25646215238</v>
      </c>
      <c r="AD17" s="32">
        <v>214643.13881726685</v>
      </c>
      <c r="AE17" s="32">
        <v>213552.99609782628</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45452.727700000003</v>
      </c>
      <c r="D20" s="24">
        <v>37906.375800000002</v>
      </c>
      <c r="E20" s="24">
        <v>35312.573599999989</v>
      </c>
      <c r="F20" s="24">
        <v>40529.515449999999</v>
      </c>
      <c r="G20" s="24">
        <v>33327.304269615102</v>
      </c>
      <c r="H20" s="24">
        <v>29888.090870148735</v>
      </c>
      <c r="I20" s="24">
        <v>26444.627424576865</v>
      </c>
      <c r="J20" s="24">
        <v>29572.40690905142</v>
      </c>
      <c r="K20" s="24">
        <v>17339.795532240019</v>
      </c>
      <c r="L20" s="24">
        <v>16947.390354815889</v>
      </c>
      <c r="M20" s="24">
        <v>15794.440388857463</v>
      </c>
      <c r="N20" s="24">
        <v>9018.4825541721893</v>
      </c>
      <c r="O20" s="24">
        <v>11345.474271298619</v>
      </c>
      <c r="P20" s="24">
        <v>10025.755829478405</v>
      </c>
      <c r="Q20" s="24">
        <v>6190.8078000000005</v>
      </c>
      <c r="R20" s="24">
        <v>7699.6476999999995</v>
      </c>
      <c r="S20" s="24">
        <v>8337.3300999999992</v>
      </c>
      <c r="T20" s="24">
        <v>8315.4121000000014</v>
      </c>
      <c r="U20" s="24">
        <v>7808.2965999999997</v>
      </c>
      <c r="V20" s="24">
        <v>6303.8621999999905</v>
      </c>
      <c r="W20" s="24">
        <v>5759.9084000000003</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33.648916058580767</v>
      </c>
      <c r="D22" s="24">
        <v>33.648916123823795</v>
      </c>
      <c r="E22" s="24">
        <v>101.35233896935151</v>
      </c>
      <c r="F22" s="24">
        <v>65.355530134151593</v>
      </c>
      <c r="G22" s="24">
        <v>63.559057762279075</v>
      </c>
      <c r="H22" s="24">
        <v>63.559057733720302</v>
      </c>
      <c r="I22" s="24">
        <v>63.983428789147197</v>
      </c>
      <c r="J22" s="24">
        <v>66.426832942992021</v>
      </c>
      <c r="K22" s="24">
        <v>63.559057912860567</v>
      </c>
      <c r="L22" s="24">
        <v>63.559057966543854</v>
      </c>
      <c r="M22" s="24">
        <v>63.733193231714694</v>
      </c>
      <c r="N22" s="24">
        <v>576.33301732777329</v>
      </c>
      <c r="O22" s="24">
        <v>604.83432769489491</v>
      </c>
      <c r="P22" s="24">
        <v>1124.0474028837757</v>
      </c>
      <c r="Q22" s="24">
        <v>438.56332930283901</v>
      </c>
      <c r="R22" s="24">
        <v>393.17238245221478</v>
      </c>
      <c r="S22" s="24">
        <v>1140.6920363562151</v>
      </c>
      <c r="T22" s="24">
        <v>1388.4308107915106</v>
      </c>
      <c r="U22" s="24">
        <v>1246.7131756886761</v>
      </c>
      <c r="V22" s="24">
        <v>1168.7889779183931</v>
      </c>
      <c r="W22" s="24">
        <v>1087.82849925968</v>
      </c>
      <c r="X22" s="24">
        <v>1517.874904682853</v>
      </c>
      <c r="Y22" s="24">
        <v>21.946548640183</v>
      </c>
      <c r="Z22" s="24">
        <v>1.2739961E-5</v>
      </c>
      <c r="AA22" s="24">
        <v>1.3110898999999901E-5</v>
      </c>
      <c r="AB22" s="24">
        <v>1.3701689E-5</v>
      </c>
      <c r="AC22" s="24">
        <v>1.3864189999999999E-5</v>
      </c>
      <c r="AD22" s="24">
        <v>2.3184299999999899E-5</v>
      </c>
      <c r="AE22" s="24">
        <v>2.2450274999999999E-5</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1.737203699999998E-6</v>
      </c>
      <c r="D24" s="24">
        <v>1.798609164999998E-6</v>
      </c>
      <c r="E24" s="24">
        <v>13.68558612520904</v>
      </c>
      <c r="F24" s="24">
        <v>47.641685159006144</v>
      </c>
      <c r="G24" s="24">
        <v>10.98440934487283</v>
      </c>
      <c r="H24" s="24">
        <v>20.247169528302397</v>
      </c>
      <c r="I24" s="24">
        <v>7.6908316347747601</v>
      </c>
      <c r="J24" s="24">
        <v>11.142391052017251</v>
      </c>
      <c r="K24" s="24">
        <v>2.5397547099999992E-6</v>
      </c>
      <c r="L24" s="24">
        <v>0.13103127072687998</v>
      </c>
      <c r="M24" s="24">
        <v>2.8654150199999979E-6</v>
      </c>
      <c r="N24" s="24">
        <v>48.930014179456599</v>
      </c>
      <c r="O24" s="24">
        <v>36.847652277854806</v>
      </c>
      <c r="P24" s="24">
        <v>35.632199509923943</v>
      </c>
      <c r="Q24" s="24">
        <v>66.860472065767397</v>
      </c>
      <c r="R24" s="24">
        <v>37.543610151143994</v>
      </c>
      <c r="S24" s="24">
        <v>139.13523411090392</v>
      </c>
      <c r="T24" s="24">
        <v>87.818406975968415</v>
      </c>
      <c r="U24" s="24">
        <v>614.10367084556185</v>
      </c>
      <c r="V24" s="24">
        <v>942.48952469355106</v>
      </c>
      <c r="W24" s="24">
        <v>517.88350832448702</v>
      </c>
      <c r="X24" s="24">
        <v>676.03024291637496</v>
      </c>
      <c r="Y24" s="24">
        <v>1795.7244225768511</v>
      </c>
      <c r="Z24" s="24">
        <v>867.49209530771236</v>
      </c>
      <c r="AA24" s="24">
        <v>1039.5226151928705</v>
      </c>
      <c r="AB24" s="24">
        <v>1465.6451672547109</v>
      </c>
      <c r="AC24" s="24">
        <v>2535.4253095126778</v>
      </c>
      <c r="AD24" s="24">
        <v>5223.6124832826254</v>
      </c>
      <c r="AE24" s="24">
        <v>5357.8551720057485</v>
      </c>
    </row>
    <row r="25" spans="1:35" s="27" customFormat="1" x14ac:dyDescent="0.35">
      <c r="A25" s="28" t="s">
        <v>130</v>
      </c>
      <c r="B25" s="28" t="s">
        <v>65</v>
      </c>
      <c r="C25" s="24">
        <v>2048.7419050000003</v>
      </c>
      <c r="D25" s="24">
        <v>2178.4149860000002</v>
      </c>
      <c r="E25" s="24">
        <v>2012.3109359999989</v>
      </c>
      <c r="F25" s="24">
        <v>2888.8115050000001</v>
      </c>
      <c r="G25" s="24">
        <v>3004.40056</v>
      </c>
      <c r="H25" s="24">
        <v>2746.459926</v>
      </c>
      <c r="I25" s="24">
        <v>2669.6697300000001</v>
      </c>
      <c r="J25" s="24">
        <v>3795.3954999999978</v>
      </c>
      <c r="K25" s="24">
        <v>2816.0527899999997</v>
      </c>
      <c r="L25" s="24">
        <v>2450.3753539999998</v>
      </c>
      <c r="M25" s="24">
        <v>2601.4373100000003</v>
      </c>
      <c r="N25" s="24">
        <v>2742.8302380000005</v>
      </c>
      <c r="O25" s="24">
        <v>3198.442109999999</v>
      </c>
      <c r="P25" s="24">
        <v>3329.8078599999981</v>
      </c>
      <c r="Q25" s="24">
        <v>3342.8033839999998</v>
      </c>
      <c r="R25" s="24">
        <v>3156.728415999999</v>
      </c>
      <c r="S25" s="24">
        <v>4154.8632100000004</v>
      </c>
      <c r="T25" s="24">
        <v>3290.5248209999991</v>
      </c>
      <c r="U25" s="24">
        <v>3104.0978050000003</v>
      </c>
      <c r="V25" s="24">
        <v>3027.469564999999</v>
      </c>
      <c r="W25" s="24">
        <v>2750.247856</v>
      </c>
      <c r="X25" s="24">
        <v>3486.9988699999981</v>
      </c>
      <c r="Y25" s="24">
        <v>3816.4515300000003</v>
      </c>
      <c r="Z25" s="24">
        <v>3577.1401150000002</v>
      </c>
      <c r="AA25" s="24">
        <v>3664.5829299999987</v>
      </c>
      <c r="AB25" s="24">
        <v>4395.4612399999996</v>
      </c>
      <c r="AC25" s="24">
        <v>3674.3849049999999</v>
      </c>
      <c r="AD25" s="24">
        <v>3491.1274359999998</v>
      </c>
      <c r="AE25" s="24">
        <v>3114.1224279999988</v>
      </c>
    </row>
    <row r="26" spans="1:35" s="27" customFormat="1" x14ac:dyDescent="0.35">
      <c r="A26" s="28" t="s">
        <v>130</v>
      </c>
      <c r="B26" s="28" t="s">
        <v>69</v>
      </c>
      <c r="C26" s="24">
        <v>6252.6976255812297</v>
      </c>
      <c r="D26" s="24">
        <v>9567.7742046775929</v>
      </c>
      <c r="E26" s="24">
        <v>11495.729882980178</v>
      </c>
      <c r="F26" s="24">
        <v>13633.312397810101</v>
      </c>
      <c r="G26" s="24">
        <v>17020.953988692865</v>
      </c>
      <c r="H26" s="24">
        <v>17906.946551343321</v>
      </c>
      <c r="I26" s="24">
        <v>18023.436231205302</v>
      </c>
      <c r="J26" s="24">
        <v>16242.071296291255</v>
      </c>
      <c r="K26" s="24">
        <v>24323.005218591432</v>
      </c>
      <c r="L26" s="24">
        <v>26154.39087948584</v>
      </c>
      <c r="M26" s="24">
        <v>27326.808771009546</v>
      </c>
      <c r="N26" s="24">
        <v>27346.373294663415</v>
      </c>
      <c r="O26" s="24">
        <v>26717.049834248734</v>
      </c>
      <c r="P26" s="24">
        <v>30017.305728064319</v>
      </c>
      <c r="Q26" s="24">
        <v>32512.575166093549</v>
      </c>
      <c r="R26" s="24">
        <v>32342.604270583142</v>
      </c>
      <c r="S26" s="24">
        <v>28604.815392441644</v>
      </c>
      <c r="T26" s="24">
        <v>27089.549796369796</v>
      </c>
      <c r="U26" s="24">
        <v>30393.799397823244</v>
      </c>
      <c r="V26" s="24">
        <v>30198.663984321673</v>
      </c>
      <c r="W26" s="24">
        <v>34673.936468289176</v>
      </c>
      <c r="X26" s="24">
        <v>33484.936837751644</v>
      </c>
      <c r="Y26" s="24">
        <v>34907.773932272699</v>
      </c>
      <c r="Z26" s="24">
        <v>36353.905992760403</v>
      </c>
      <c r="AA26" s="24">
        <v>36502.774150760146</v>
      </c>
      <c r="AB26" s="24">
        <v>32464.986342268148</v>
      </c>
      <c r="AC26" s="24">
        <v>32508.478560629297</v>
      </c>
      <c r="AD26" s="24">
        <v>34242.794812955843</v>
      </c>
      <c r="AE26" s="24">
        <v>33935.341628577968</v>
      </c>
    </row>
    <row r="27" spans="1:35" s="27" customFormat="1" x14ac:dyDescent="0.35">
      <c r="A27" s="28" t="s">
        <v>130</v>
      </c>
      <c r="B27" s="28" t="s">
        <v>68</v>
      </c>
      <c r="C27" s="24">
        <v>5342.8112447395824</v>
      </c>
      <c r="D27" s="24">
        <v>6499.5899385716575</v>
      </c>
      <c r="E27" s="24">
        <v>6543.0280779348386</v>
      </c>
      <c r="F27" s="24">
        <v>6299.153450610389</v>
      </c>
      <c r="G27" s="24">
        <v>6336.2637871337402</v>
      </c>
      <c r="H27" s="24">
        <v>9078.5851456426935</v>
      </c>
      <c r="I27" s="24">
        <v>11285.684977070805</v>
      </c>
      <c r="J27" s="24">
        <v>12182.838034470808</v>
      </c>
      <c r="K27" s="24">
        <v>18757.768189380851</v>
      </c>
      <c r="L27" s="24">
        <v>19823.702827967765</v>
      </c>
      <c r="M27" s="24">
        <v>20275.938484590351</v>
      </c>
      <c r="N27" s="24">
        <v>20096.243613828239</v>
      </c>
      <c r="O27" s="24">
        <v>19525.363216303878</v>
      </c>
      <c r="P27" s="24">
        <v>18785.310598974975</v>
      </c>
      <c r="Q27" s="24">
        <v>20256.886413428121</v>
      </c>
      <c r="R27" s="24">
        <v>20219.891953548977</v>
      </c>
      <c r="S27" s="24">
        <v>19651.1315390823</v>
      </c>
      <c r="T27" s="24">
        <v>20224.937955865316</v>
      </c>
      <c r="U27" s="24">
        <v>22957.079067820025</v>
      </c>
      <c r="V27" s="24">
        <v>23200.060156247324</v>
      </c>
      <c r="W27" s="24">
        <v>23169.762920330275</v>
      </c>
      <c r="X27" s="24">
        <v>27808.396557551507</v>
      </c>
      <c r="Y27" s="24">
        <v>26723.943096839172</v>
      </c>
      <c r="Z27" s="24">
        <v>28318.154104722682</v>
      </c>
      <c r="AA27" s="24">
        <v>28297.597231982239</v>
      </c>
      <c r="AB27" s="24">
        <v>28221.394242032369</v>
      </c>
      <c r="AC27" s="24">
        <v>29203.082504222919</v>
      </c>
      <c r="AD27" s="24">
        <v>32406.45844398698</v>
      </c>
      <c r="AE27" s="24">
        <v>32756.28020726296</v>
      </c>
    </row>
    <row r="28" spans="1:35" s="27" customFormat="1" x14ac:dyDescent="0.35">
      <c r="A28" s="28" t="s">
        <v>130</v>
      </c>
      <c r="B28" s="28" t="s">
        <v>36</v>
      </c>
      <c r="C28" s="24">
        <v>3.8159484999999902E-6</v>
      </c>
      <c r="D28" s="24">
        <v>5.7454021999999996E-6</v>
      </c>
      <c r="E28" s="24">
        <v>5.7575147999999897E-6</v>
      </c>
      <c r="F28" s="24">
        <v>7.6512230999999899E-6</v>
      </c>
      <c r="G28" s="24">
        <v>8.7618779999999896E-6</v>
      </c>
      <c r="H28" s="24">
        <v>9.7559804999999994E-6</v>
      </c>
      <c r="I28" s="24">
        <v>1.2760382400000001E-5</v>
      </c>
      <c r="J28" s="24">
        <v>1.3796373399999991E-5</v>
      </c>
      <c r="K28" s="24">
        <v>192.19442073951299</v>
      </c>
      <c r="L28" s="24">
        <v>195.29231110011452</v>
      </c>
      <c r="M28" s="24">
        <v>188.60728197234999</v>
      </c>
      <c r="N28" s="24">
        <v>195.874039406218</v>
      </c>
      <c r="O28" s="24">
        <v>190.03994905358701</v>
      </c>
      <c r="P28" s="24">
        <v>183.96071991714601</v>
      </c>
      <c r="Q28" s="24">
        <v>193.758960845226</v>
      </c>
      <c r="R28" s="24">
        <v>194.89870083522501</v>
      </c>
      <c r="S28" s="24">
        <v>188.75206937926998</v>
      </c>
      <c r="T28" s="24">
        <v>185.03923686639999</v>
      </c>
      <c r="U28" s="24">
        <v>630.53765999999905</v>
      </c>
      <c r="V28" s="24">
        <v>610.34295999999904</v>
      </c>
      <c r="W28" s="24">
        <v>1973.72892</v>
      </c>
      <c r="X28" s="24">
        <v>1965.3608100000001</v>
      </c>
      <c r="Y28" s="24">
        <v>1948.4615999999999</v>
      </c>
      <c r="Z28" s="24">
        <v>2020.54009</v>
      </c>
      <c r="AA28" s="24">
        <v>2017.62237</v>
      </c>
      <c r="AB28" s="24">
        <v>1973.4976799999999</v>
      </c>
      <c r="AC28" s="24">
        <v>1937.5426500000001</v>
      </c>
      <c r="AD28" s="24">
        <v>1989.1170099999999</v>
      </c>
      <c r="AE28" s="24">
        <v>1772.9193723435951</v>
      </c>
    </row>
    <row r="29" spans="1:35" s="27" customFormat="1" x14ac:dyDescent="0.35">
      <c r="A29" s="28" t="s">
        <v>130</v>
      </c>
      <c r="B29" s="28" t="s">
        <v>73</v>
      </c>
      <c r="C29" s="24">
        <v>31.721468599999991</v>
      </c>
      <c r="D29" s="24">
        <v>88.737029999999905</v>
      </c>
      <c r="E29" s="24">
        <v>121.87657411293129</v>
      </c>
      <c r="F29" s="24">
        <v>989.17739092915633</v>
      </c>
      <c r="G29" s="24">
        <v>4681.03086641552</v>
      </c>
      <c r="H29" s="24">
        <v>5035.8149909197164</v>
      </c>
      <c r="I29" s="24">
        <v>4619.7403996761504</v>
      </c>
      <c r="J29" s="24">
        <v>5552.8378856648624</v>
      </c>
      <c r="K29" s="24">
        <v>8507.4087364650386</v>
      </c>
      <c r="L29" s="24">
        <v>9354.7051999876421</v>
      </c>
      <c r="M29" s="24">
        <v>9317.5504532505129</v>
      </c>
      <c r="N29" s="24">
        <v>10221.102979146359</v>
      </c>
      <c r="O29" s="24">
        <v>9376.3487328894753</v>
      </c>
      <c r="P29" s="24">
        <v>9280.7042589348785</v>
      </c>
      <c r="Q29" s="24">
        <v>9960.4424616243305</v>
      </c>
      <c r="R29" s="24">
        <v>9836.7407315903984</v>
      </c>
      <c r="S29" s="24">
        <v>9837.3997041708499</v>
      </c>
      <c r="T29" s="24">
        <v>9465.571623883865</v>
      </c>
      <c r="U29" s="24">
        <v>10130.609315524796</v>
      </c>
      <c r="V29" s="24">
        <v>9977.4073066907858</v>
      </c>
      <c r="W29" s="24">
        <v>9892.0882325989805</v>
      </c>
      <c r="X29" s="24">
        <v>10104.736016114006</v>
      </c>
      <c r="Y29" s="24">
        <v>10040.054413135895</v>
      </c>
      <c r="Z29" s="24">
        <v>10756.826078719067</v>
      </c>
      <c r="AA29" s="24">
        <v>10551.131229467699</v>
      </c>
      <c r="AB29" s="24">
        <v>10421.110964082925</v>
      </c>
      <c r="AC29" s="24">
        <v>9806.1367979340303</v>
      </c>
      <c r="AD29" s="24">
        <v>10566.475894206873</v>
      </c>
      <c r="AE29" s="24">
        <v>10414.734844414988</v>
      </c>
    </row>
    <row r="30" spans="1:35" s="27" customFormat="1" x14ac:dyDescent="0.35">
      <c r="A30" s="28" t="s">
        <v>130</v>
      </c>
      <c r="B30" s="28" t="s">
        <v>56</v>
      </c>
      <c r="C30" s="24">
        <v>15.566643599999999</v>
      </c>
      <c r="D30" s="24">
        <v>29.78651829999999</v>
      </c>
      <c r="E30" s="24">
        <v>38.586599999999997</v>
      </c>
      <c r="F30" s="24">
        <v>70.580030600000001</v>
      </c>
      <c r="G30" s="24">
        <v>111.194051</v>
      </c>
      <c r="H30" s="24">
        <v>148.31956199999999</v>
      </c>
      <c r="I30" s="24">
        <v>188.92882199999991</v>
      </c>
      <c r="J30" s="24">
        <v>236.263766</v>
      </c>
      <c r="K30" s="24">
        <v>276.71395200000001</v>
      </c>
      <c r="L30" s="24">
        <v>333.57812799999994</v>
      </c>
      <c r="M30" s="24">
        <v>394.05709999999999</v>
      </c>
      <c r="N30" s="24">
        <v>471.49959399999989</v>
      </c>
      <c r="O30" s="24">
        <v>532.20398</v>
      </c>
      <c r="P30" s="24">
        <v>552.95121999999992</v>
      </c>
      <c r="Q30" s="24">
        <v>616.10652000000005</v>
      </c>
      <c r="R30" s="24">
        <v>662.06200999999999</v>
      </c>
      <c r="S30" s="24">
        <v>676.77184</v>
      </c>
      <c r="T30" s="24">
        <v>697.37248999999895</v>
      </c>
      <c r="U30" s="24">
        <v>751.28778999999997</v>
      </c>
      <c r="V30" s="24">
        <v>772.60942999999997</v>
      </c>
      <c r="W30" s="24">
        <v>825.07410000000004</v>
      </c>
      <c r="X30" s="24">
        <v>881.24922000000004</v>
      </c>
      <c r="Y30" s="24">
        <v>904.13962000000004</v>
      </c>
      <c r="Z30" s="24">
        <v>986.61896000000002</v>
      </c>
      <c r="AA30" s="24">
        <v>1018.48532</v>
      </c>
      <c r="AB30" s="24">
        <v>1004.46673</v>
      </c>
      <c r="AC30" s="24">
        <v>1010.18998</v>
      </c>
      <c r="AD30" s="24">
        <v>1074.4386999999999</v>
      </c>
      <c r="AE30" s="24">
        <v>985.10157000000004</v>
      </c>
    </row>
    <row r="31" spans="1:35" s="27" customFormat="1" x14ac:dyDescent="0.35">
      <c r="A31" s="31" t="s">
        <v>138</v>
      </c>
      <c r="B31" s="31"/>
      <c r="C31" s="32">
        <v>59130.627393116607</v>
      </c>
      <c r="D31" s="32">
        <v>56185.803847171679</v>
      </c>
      <c r="E31" s="32">
        <v>55478.680422009573</v>
      </c>
      <c r="F31" s="32">
        <v>63463.79001871364</v>
      </c>
      <c r="G31" s="32">
        <v>59763.466072548857</v>
      </c>
      <c r="H31" s="32">
        <v>59703.888720396775</v>
      </c>
      <c r="I31" s="32">
        <v>58495.092623276898</v>
      </c>
      <c r="J31" s="32">
        <v>61870.28096380848</v>
      </c>
      <c r="K31" s="32">
        <v>63300.180790664919</v>
      </c>
      <c r="L31" s="32">
        <v>65439.549505506759</v>
      </c>
      <c r="M31" s="32">
        <v>66062.358150554486</v>
      </c>
      <c r="N31" s="32">
        <v>59829.192732171068</v>
      </c>
      <c r="O31" s="32">
        <v>61428.01141182398</v>
      </c>
      <c r="P31" s="32">
        <v>63317.859618911396</v>
      </c>
      <c r="Q31" s="32">
        <v>62808.496564890273</v>
      </c>
      <c r="R31" s="32">
        <v>63849.588332735475</v>
      </c>
      <c r="S31" s="32">
        <v>62027.967511991061</v>
      </c>
      <c r="T31" s="32">
        <v>60396.673891002589</v>
      </c>
      <c r="U31" s="32">
        <v>66124.089717177514</v>
      </c>
      <c r="V31" s="32">
        <v>64841.334408180926</v>
      </c>
      <c r="W31" s="32">
        <v>67959.567652203623</v>
      </c>
      <c r="X31" s="32">
        <v>66974.237412902381</v>
      </c>
      <c r="Y31" s="32">
        <v>67265.8395303289</v>
      </c>
      <c r="Z31" s="32">
        <v>69116.692320530754</v>
      </c>
      <c r="AA31" s="32">
        <v>69504.476941046159</v>
      </c>
      <c r="AB31" s="32">
        <v>66547.487005256917</v>
      </c>
      <c r="AC31" s="32">
        <v>67921.37129322908</v>
      </c>
      <c r="AD31" s="32">
        <v>75363.993199409742</v>
      </c>
      <c r="AE31" s="32">
        <v>75163.599458296943</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41880.968369999973</v>
      </c>
      <c r="D34" s="24">
        <v>38403.710409999978</v>
      </c>
      <c r="E34" s="24">
        <v>41025.890599999999</v>
      </c>
      <c r="F34" s="24">
        <v>39038.85531451468</v>
      </c>
      <c r="G34" s="24">
        <v>39717.918514401696</v>
      </c>
      <c r="H34" s="24">
        <v>37741.690602826893</v>
      </c>
      <c r="I34" s="24">
        <v>34846.67065025901</v>
      </c>
      <c r="J34" s="24">
        <v>34475.493125763031</v>
      </c>
      <c r="K34" s="24">
        <v>33076.870770265356</v>
      </c>
      <c r="L34" s="24">
        <v>31771.338607990234</v>
      </c>
      <c r="M34" s="24">
        <v>31087.269374382369</v>
      </c>
      <c r="N34" s="24">
        <v>31841.682327653027</v>
      </c>
      <c r="O34" s="24">
        <v>34152.26678146101</v>
      </c>
      <c r="P34" s="24">
        <v>32255.044658117644</v>
      </c>
      <c r="Q34" s="24">
        <v>32464.745600000002</v>
      </c>
      <c r="R34" s="24">
        <v>30026.849900000005</v>
      </c>
      <c r="S34" s="24">
        <v>24110.767099999997</v>
      </c>
      <c r="T34" s="24">
        <v>24486.786499999998</v>
      </c>
      <c r="U34" s="24">
        <v>22838.870199999998</v>
      </c>
      <c r="V34" s="24">
        <v>22455.075499999999</v>
      </c>
      <c r="W34" s="24">
        <v>21739.056800000002</v>
      </c>
      <c r="X34" s="24">
        <v>18594.900000000001</v>
      </c>
      <c r="Y34" s="24">
        <v>15044.439000000002</v>
      </c>
      <c r="Z34" s="24">
        <v>12634.663999999999</v>
      </c>
      <c r="AA34" s="24">
        <v>10554.9715</v>
      </c>
      <c r="AB34" s="24">
        <v>8771.8074999999899</v>
      </c>
      <c r="AC34" s="24">
        <v>8336.2713999999996</v>
      </c>
      <c r="AD34" s="24">
        <v>8131.5491999999904</v>
      </c>
      <c r="AE34" s="24">
        <v>7309.2919000000002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1104.0250149535893</v>
      </c>
      <c r="D36" s="24">
        <v>1104.0250150165816</v>
      </c>
      <c r="E36" s="24">
        <v>1232.2761661543757</v>
      </c>
      <c r="F36" s="24">
        <v>1439.8951126677289</v>
      </c>
      <c r="G36" s="24">
        <v>1402.068355725188</v>
      </c>
      <c r="H36" s="24">
        <v>1356.7674387135519</v>
      </c>
      <c r="I36" s="24">
        <v>1374.4496227245052</v>
      </c>
      <c r="J36" s="24">
        <v>1740.8653331438397</v>
      </c>
      <c r="K36" s="24">
        <v>1309.4178740917314</v>
      </c>
      <c r="L36" s="24">
        <v>1391.9342981593793</v>
      </c>
      <c r="M36" s="24">
        <v>1652.5623235941378</v>
      </c>
      <c r="N36" s="24">
        <v>2731.3112051801108</v>
      </c>
      <c r="O36" s="24">
        <v>3298.6403253075755</v>
      </c>
      <c r="P36" s="24">
        <v>3103.658705218103</v>
      </c>
      <c r="Q36" s="24">
        <v>2492.4043151938267</v>
      </c>
      <c r="R36" s="24">
        <v>2203.3506852724781</v>
      </c>
      <c r="S36" s="24">
        <v>3487.0295993284199</v>
      </c>
      <c r="T36" s="24">
        <v>3418.6406693549156</v>
      </c>
      <c r="U36" s="24">
        <v>2695.6608132954643</v>
      </c>
      <c r="V36" s="24">
        <v>2830.5962832988353</v>
      </c>
      <c r="W36" s="24">
        <v>2960.195393531324</v>
      </c>
      <c r="X36" s="24">
        <v>3284.1545559610399</v>
      </c>
      <c r="Y36" s="24">
        <v>2975.2058556459483</v>
      </c>
      <c r="Z36" s="24">
        <v>2918.161505417338</v>
      </c>
      <c r="AA36" s="24">
        <v>1371.5251955372562</v>
      </c>
      <c r="AB36" s="24">
        <v>960.52345745082607</v>
      </c>
      <c r="AC36" s="24">
        <v>963.15511732206892</v>
      </c>
      <c r="AD36" s="24">
        <v>960.52345701664603</v>
      </c>
      <c r="AE36" s="24">
        <v>960.52345632123001</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72.804009999999906</v>
      </c>
      <c r="P37" s="24">
        <v>72.804009999999906</v>
      </c>
      <c r="Q37" s="24">
        <v>73.003469999999993</v>
      </c>
      <c r="R37" s="24">
        <v>72.804009999999906</v>
      </c>
      <c r="S37" s="24">
        <v>145.98267999999999</v>
      </c>
      <c r="T37" s="24">
        <v>159.95571999999899</v>
      </c>
      <c r="U37" s="24">
        <v>158.60414</v>
      </c>
      <c r="V37" s="24">
        <v>168.96663999999899</v>
      </c>
      <c r="W37" s="24">
        <v>172.16034999999999</v>
      </c>
      <c r="X37" s="24">
        <v>197.32570000000001</v>
      </c>
      <c r="Y37" s="24">
        <v>174.70988</v>
      </c>
      <c r="Z37" s="24">
        <v>163.7971</v>
      </c>
      <c r="AA37" s="24">
        <v>205.06465</v>
      </c>
      <c r="AB37" s="24">
        <v>0</v>
      </c>
      <c r="AC37" s="24">
        <v>0</v>
      </c>
      <c r="AD37" s="24">
        <v>0</v>
      </c>
      <c r="AE37" s="24">
        <v>0</v>
      </c>
    </row>
    <row r="38" spans="1:31" s="27" customFormat="1" x14ac:dyDescent="0.35">
      <c r="A38" s="28" t="s">
        <v>131</v>
      </c>
      <c r="B38" s="28" t="s">
        <v>66</v>
      </c>
      <c r="C38" s="24">
        <v>2.9944442800000002E-6</v>
      </c>
      <c r="D38" s="24">
        <v>3.1054806249999988E-6</v>
      </c>
      <c r="E38" s="24">
        <v>0.31741409003188997</v>
      </c>
      <c r="F38" s="24">
        <v>25.94142240353122</v>
      </c>
      <c r="G38" s="24">
        <v>13.669123887421121</v>
      </c>
      <c r="H38" s="24">
        <v>22.533108356837161</v>
      </c>
      <c r="I38" s="24">
        <v>24.727422744490962</v>
      </c>
      <c r="J38" s="24">
        <v>94.88083784173341</v>
      </c>
      <c r="K38" s="24">
        <v>14.543829858237759</v>
      </c>
      <c r="L38" s="24">
        <v>32.626108896741243</v>
      </c>
      <c r="M38" s="24">
        <v>28.154852682676999</v>
      </c>
      <c r="N38" s="24">
        <v>212.97822722000231</v>
      </c>
      <c r="O38" s="24">
        <v>151.23622558740701</v>
      </c>
      <c r="P38" s="24">
        <v>74.050253947972948</v>
      </c>
      <c r="Q38" s="24">
        <v>94.430879816015306</v>
      </c>
      <c r="R38" s="24">
        <v>168.89632010040003</v>
      </c>
      <c r="S38" s="24">
        <v>669.32791795368394</v>
      </c>
      <c r="T38" s="24">
        <v>462.03694545341409</v>
      </c>
      <c r="U38" s="24">
        <v>1043.7738154529661</v>
      </c>
      <c r="V38" s="24">
        <v>1155.9745960484508</v>
      </c>
      <c r="W38" s="24">
        <v>1046.6283141837457</v>
      </c>
      <c r="X38" s="24">
        <v>1474.576396492507</v>
      </c>
      <c r="Y38" s="24">
        <v>1800.3941822168858</v>
      </c>
      <c r="Z38" s="24">
        <v>1606.415887629712</v>
      </c>
      <c r="AA38" s="24">
        <v>2120.9193889377962</v>
      </c>
      <c r="AB38" s="24">
        <v>4293.9011042849397</v>
      </c>
      <c r="AC38" s="24">
        <v>4010.2836835346548</v>
      </c>
      <c r="AD38" s="24">
        <v>4242.2323635961484</v>
      </c>
      <c r="AE38" s="24">
        <v>3126.5475005245535</v>
      </c>
    </row>
    <row r="39" spans="1:31" s="27" customFormat="1" x14ac:dyDescent="0.35">
      <c r="A39" s="28" t="s">
        <v>131</v>
      </c>
      <c r="B39" s="28" t="s">
        <v>65</v>
      </c>
      <c r="C39" s="24">
        <v>693.47584000000006</v>
      </c>
      <c r="D39" s="24">
        <v>692.87649999999894</v>
      </c>
      <c r="E39" s="24">
        <v>694.41696000000002</v>
      </c>
      <c r="F39" s="24">
        <v>690.07910000000004</v>
      </c>
      <c r="G39" s="24">
        <v>688.62600999999995</v>
      </c>
      <c r="H39" s="24">
        <v>687.95447999999897</v>
      </c>
      <c r="I39" s="24">
        <v>689.37356</v>
      </c>
      <c r="J39" s="24">
        <v>685.22316999999998</v>
      </c>
      <c r="K39" s="24">
        <v>683.70400999999902</v>
      </c>
      <c r="L39" s="24">
        <v>669.39536999999996</v>
      </c>
      <c r="M39" s="24">
        <v>683.52179999999998</v>
      </c>
      <c r="N39" s="24">
        <v>679.21410000000003</v>
      </c>
      <c r="O39" s="24">
        <v>678.05938000000003</v>
      </c>
      <c r="P39" s="24">
        <v>676.56437000000005</v>
      </c>
      <c r="Q39" s="24">
        <v>676.86374000000001</v>
      </c>
      <c r="R39" s="24">
        <v>673.70290999999895</v>
      </c>
      <c r="S39" s="24">
        <v>252.30253999999999</v>
      </c>
      <c r="T39" s="24">
        <v>252.58649</v>
      </c>
      <c r="U39" s="24">
        <v>250.88715999999999</v>
      </c>
      <c r="V39" s="24">
        <v>250.08525</v>
      </c>
      <c r="W39" s="24">
        <v>251.18442999999999</v>
      </c>
      <c r="X39" s="24">
        <v>0</v>
      </c>
      <c r="Y39" s="24">
        <v>0</v>
      </c>
      <c r="Z39" s="24">
        <v>0</v>
      </c>
      <c r="AA39" s="24">
        <v>0</v>
      </c>
      <c r="AB39" s="24">
        <v>0</v>
      </c>
      <c r="AC39" s="24">
        <v>0</v>
      </c>
      <c r="AD39" s="24">
        <v>0</v>
      </c>
      <c r="AE39" s="24">
        <v>0</v>
      </c>
    </row>
    <row r="40" spans="1:31" s="27" customFormat="1" x14ac:dyDescent="0.35">
      <c r="A40" s="28" t="s">
        <v>131</v>
      </c>
      <c r="B40" s="28" t="s">
        <v>69</v>
      </c>
      <c r="C40" s="24">
        <v>5244.4078562461564</v>
      </c>
      <c r="D40" s="24">
        <v>6622.3469441345205</v>
      </c>
      <c r="E40" s="24">
        <v>6332.7003623032833</v>
      </c>
      <c r="F40" s="24">
        <v>5598.6226903647475</v>
      </c>
      <c r="G40" s="24">
        <v>7063.9009054546959</v>
      </c>
      <c r="H40" s="24">
        <v>7227.6406821812961</v>
      </c>
      <c r="I40" s="24">
        <v>9992.2679226599794</v>
      </c>
      <c r="J40" s="24">
        <v>12614.528823234568</v>
      </c>
      <c r="K40" s="24">
        <v>14920.083465195157</v>
      </c>
      <c r="L40" s="24">
        <v>15350.134024076091</v>
      </c>
      <c r="M40" s="24">
        <v>14880.106539112323</v>
      </c>
      <c r="N40" s="24">
        <v>17338.953576826556</v>
      </c>
      <c r="O40" s="24">
        <v>15782.66355149073</v>
      </c>
      <c r="P40" s="24">
        <v>18414.04204490365</v>
      </c>
      <c r="Q40" s="24">
        <v>18200.18826362953</v>
      </c>
      <c r="R40" s="24">
        <v>21591.118196057494</v>
      </c>
      <c r="S40" s="24">
        <v>26556.567937269392</v>
      </c>
      <c r="T40" s="24">
        <v>26328.457296957196</v>
      </c>
      <c r="U40" s="24">
        <v>26840.645125118866</v>
      </c>
      <c r="V40" s="24">
        <v>24703.115919774955</v>
      </c>
      <c r="W40" s="24">
        <v>24067.474200430675</v>
      </c>
      <c r="X40" s="24">
        <v>25519.346071834461</v>
      </c>
      <c r="Y40" s="24">
        <v>29636.990513472545</v>
      </c>
      <c r="Z40" s="24">
        <v>29371.10996995226</v>
      </c>
      <c r="AA40" s="24">
        <v>34147.497986514056</v>
      </c>
      <c r="AB40" s="24">
        <v>36060.276361435477</v>
      </c>
      <c r="AC40" s="24">
        <v>35909.238028859392</v>
      </c>
      <c r="AD40" s="24">
        <v>36139.463417349485</v>
      </c>
      <c r="AE40" s="24">
        <v>37722.269797717119</v>
      </c>
    </row>
    <row r="41" spans="1:31" s="27" customFormat="1" x14ac:dyDescent="0.35">
      <c r="A41" s="28" t="s">
        <v>131</v>
      </c>
      <c r="B41" s="28" t="s">
        <v>68</v>
      </c>
      <c r="C41" s="24">
        <v>5555.0976217245225</v>
      </c>
      <c r="D41" s="24">
        <v>7538.3560610863869</v>
      </c>
      <c r="E41" s="24">
        <v>7681.777740847634</v>
      </c>
      <c r="F41" s="24">
        <v>7342.8860215903187</v>
      </c>
      <c r="G41" s="24">
        <v>7448.1655055580368</v>
      </c>
      <c r="H41" s="24">
        <v>7800.57259734122</v>
      </c>
      <c r="I41" s="24">
        <v>7893.213885397101</v>
      </c>
      <c r="J41" s="24">
        <v>6593.3674599468231</v>
      </c>
      <c r="K41" s="24">
        <v>7142.0111780710004</v>
      </c>
      <c r="L41" s="24">
        <v>7427.2566206211195</v>
      </c>
      <c r="M41" s="24">
        <v>7545.995780825041</v>
      </c>
      <c r="N41" s="24">
        <v>7659.7103719731376</v>
      </c>
      <c r="O41" s="24">
        <v>7327.5954960166964</v>
      </c>
      <c r="P41" s="24">
        <v>7442.0841076194911</v>
      </c>
      <c r="Q41" s="24">
        <v>7813.5779951391451</v>
      </c>
      <c r="R41" s="24">
        <v>7531.2408056894001</v>
      </c>
      <c r="S41" s="24">
        <v>9497.6962820026838</v>
      </c>
      <c r="T41" s="24">
        <v>10255.196859361749</v>
      </c>
      <c r="U41" s="24">
        <v>10672.821422138079</v>
      </c>
      <c r="V41" s="24">
        <v>12372.916404351405</v>
      </c>
      <c r="W41" s="24">
        <v>13603.92717386466</v>
      </c>
      <c r="X41" s="24">
        <v>18419.891211071525</v>
      </c>
      <c r="Y41" s="24">
        <v>17901.273599457494</v>
      </c>
      <c r="Z41" s="24">
        <v>18023.556456452789</v>
      </c>
      <c r="AA41" s="24">
        <v>17676.407273600129</v>
      </c>
      <c r="AB41" s="24">
        <v>19445.22170835251</v>
      </c>
      <c r="AC41" s="24">
        <v>20245.331004645941</v>
      </c>
      <c r="AD41" s="24">
        <v>19663.472139454883</v>
      </c>
      <c r="AE41" s="24">
        <v>19422.529659981014</v>
      </c>
    </row>
    <row r="42" spans="1:31" s="27" customFormat="1" x14ac:dyDescent="0.35">
      <c r="A42" s="28" t="s">
        <v>131</v>
      </c>
      <c r="B42" s="28" t="s">
        <v>36</v>
      </c>
      <c r="C42" s="24">
        <v>2.6578911999999998E-6</v>
      </c>
      <c r="D42" s="24">
        <v>22.964830725513799</v>
      </c>
      <c r="E42" s="24">
        <v>25.682136753934401</v>
      </c>
      <c r="F42" s="24">
        <v>31.535256856196998</v>
      </c>
      <c r="G42" s="24">
        <v>33.781199377613</v>
      </c>
      <c r="H42" s="24">
        <v>33.402483491600698</v>
      </c>
      <c r="I42" s="24">
        <v>32.052184026601999</v>
      </c>
      <c r="J42" s="24">
        <v>31.868911012980899</v>
      </c>
      <c r="K42" s="24">
        <v>30.561546419199999</v>
      </c>
      <c r="L42" s="24">
        <v>31.086931858739</v>
      </c>
      <c r="M42" s="24">
        <v>30.143452983025</v>
      </c>
      <c r="N42" s="24">
        <v>30.465034484465001</v>
      </c>
      <c r="O42" s="24">
        <v>48.917551000000003</v>
      </c>
      <c r="P42" s="24">
        <v>48.669028999999995</v>
      </c>
      <c r="Q42" s="24">
        <v>48.6959119999999</v>
      </c>
      <c r="R42" s="24">
        <v>49.325693000000001</v>
      </c>
      <c r="S42" s="24">
        <v>2270.1825880000001</v>
      </c>
      <c r="T42" s="24">
        <v>2296.0454930000001</v>
      </c>
      <c r="U42" s="24">
        <v>2307.8409020000004</v>
      </c>
      <c r="V42" s="24">
        <v>2313.7649999999999</v>
      </c>
      <c r="W42" s="24">
        <v>2363.7285000000002</v>
      </c>
      <c r="X42" s="24">
        <v>2345.2534000000001</v>
      </c>
      <c r="Y42" s="24">
        <v>2361.8036999999999</v>
      </c>
      <c r="Z42" s="24">
        <v>2372.2134000000001</v>
      </c>
      <c r="AA42" s="24">
        <v>2342.1392000000001</v>
      </c>
      <c r="AB42" s="24">
        <v>3376.9553000000001</v>
      </c>
      <c r="AC42" s="24">
        <v>3511.8119999999999</v>
      </c>
      <c r="AD42" s="24">
        <v>3474.9933999999998</v>
      </c>
      <c r="AE42" s="24">
        <v>3364.0763999999999</v>
      </c>
    </row>
    <row r="43" spans="1:31" s="27" customFormat="1" x14ac:dyDescent="0.35">
      <c r="A43" s="28" t="s">
        <v>131</v>
      </c>
      <c r="B43" s="28" t="s">
        <v>73</v>
      </c>
      <c r="C43" s="24">
        <v>32.094765000000002</v>
      </c>
      <c r="D43" s="24">
        <v>95.198569999999904</v>
      </c>
      <c r="E43" s="24">
        <v>140.46065434283128</v>
      </c>
      <c r="F43" s="24">
        <v>503.04886540180831</v>
      </c>
      <c r="G43" s="24">
        <v>573.75790560175892</v>
      </c>
      <c r="H43" s="24">
        <v>508.23483594188758</v>
      </c>
      <c r="I43" s="24">
        <v>461.00220626879269</v>
      </c>
      <c r="J43" s="24">
        <v>614.02630738769676</v>
      </c>
      <c r="K43" s="24">
        <v>456.3731772764437</v>
      </c>
      <c r="L43" s="24">
        <v>512.24730773167096</v>
      </c>
      <c r="M43" s="24">
        <v>506.22270805968645</v>
      </c>
      <c r="N43" s="24">
        <v>690.15029376380699</v>
      </c>
      <c r="O43" s="24">
        <v>647.73989989550603</v>
      </c>
      <c r="P43" s="24">
        <v>603.280329800338</v>
      </c>
      <c r="Q43" s="24">
        <v>651.44702995545595</v>
      </c>
      <c r="R43" s="24">
        <v>630.33078044692297</v>
      </c>
      <c r="S43" s="24">
        <v>1126.8146999999999</v>
      </c>
      <c r="T43" s="24">
        <v>1156.387659999999</v>
      </c>
      <c r="U43" s="24">
        <v>1224.3534500000001</v>
      </c>
      <c r="V43" s="24">
        <v>1244.7283500000001</v>
      </c>
      <c r="W43" s="24">
        <v>1393.0205100000001</v>
      </c>
      <c r="X43" s="24">
        <v>4054.1321599999992</v>
      </c>
      <c r="Y43" s="24">
        <v>3860.8558200000002</v>
      </c>
      <c r="Z43" s="24">
        <v>4041.8625999999999</v>
      </c>
      <c r="AA43" s="24">
        <v>3857.0937699999999</v>
      </c>
      <c r="AB43" s="24">
        <v>3987.8562399999992</v>
      </c>
      <c r="AC43" s="24">
        <v>4058.9893200000001</v>
      </c>
      <c r="AD43" s="24">
        <v>4230.4180999999999</v>
      </c>
      <c r="AE43" s="24">
        <v>4763.1724260000001</v>
      </c>
    </row>
    <row r="44" spans="1:31" s="27" customFormat="1" x14ac:dyDescent="0.35">
      <c r="A44" s="28" t="s">
        <v>131</v>
      </c>
      <c r="B44" s="28" t="s">
        <v>56</v>
      </c>
      <c r="C44" s="24">
        <v>6.7742631300000005</v>
      </c>
      <c r="D44" s="24">
        <v>11.755198200000001</v>
      </c>
      <c r="E44" s="24">
        <v>18.259467799999999</v>
      </c>
      <c r="F44" s="24">
        <v>34.917225199999997</v>
      </c>
      <c r="G44" s="24">
        <v>57.841067700000004</v>
      </c>
      <c r="H44" s="24">
        <v>79.209643999999898</v>
      </c>
      <c r="I44" s="24">
        <v>100.88408</v>
      </c>
      <c r="J44" s="24">
        <v>131.19615999999888</v>
      </c>
      <c r="K44" s="24">
        <v>159.09831399999999</v>
      </c>
      <c r="L44" s="24">
        <v>201.24022299999999</v>
      </c>
      <c r="M44" s="24">
        <v>246.85829200000001</v>
      </c>
      <c r="N44" s="24">
        <v>306.99092400000001</v>
      </c>
      <c r="O44" s="24">
        <v>350.24278999999996</v>
      </c>
      <c r="P44" s="24">
        <v>388.64476000000002</v>
      </c>
      <c r="Q44" s="24">
        <v>427.19452000000001</v>
      </c>
      <c r="R44" s="24">
        <v>467.32278599999995</v>
      </c>
      <c r="S44" s="24">
        <v>353.12946999999997</v>
      </c>
      <c r="T44" s="24">
        <v>388.91574600000001</v>
      </c>
      <c r="U44" s="24">
        <v>424.54301999999899</v>
      </c>
      <c r="V44" s="24">
        <v>461.98703999999901</v>
      </c>
      <c r="W44" s="24">
        <v>532.28896999999904</v>
      </c>
      <c r="X44" s="24">
        <v>569.23761999999999</v>
      </c>
      <c r="Y44" s="24">
        <v>594.75176999999996</v>
      </c>
      <c r="Z44" s="24">
        <v>633.25943000000007</v>
      </c>
      <c r="AA44" s="24">
        <v>594.755619999999</v>
      </c>
      <c r="AB44" s="24">
        <v>511.41876999999999</v>
      </c>
      <c r="AC44" s="24">
        <v>572.90073399999903</v>
      </c>
      <c r="AD44" s="24">
        <v>586.22042999999996</v>
      </c>
      <c r="AE44" s="24">
        <v>389.60672</v>
      </c>
    </row>
    <row r="45" spans="1:31" s="27" customFormat="1" x14ac:dyDescent="0.35">
      <c r="A45" s="31" t="s">
        <v>138</v>
      </c>
      <c r="B45" s="31"/>
      <c r="C45" s="32">
        <v>54515.090475918681</v>
      </c>
      <c r="D45" s="32">
        <v>54398.430703342943</v>
      </c>
      <c r="E45" s="32">
        <v>57041.098433395331</v>
      </c>
      <c r="F45" s="32">
        <v>54209.083671541004</v>
      </c>
      <c r="G45" s="32">
        <v>56407.152425027038</v>
      </c>
      <c r="H45" s="32">
        <v>54909.962919419791</v>
      </c>
      <c r="I45" s="32">
        <v>54893.706533785095</v>
      </c>
      <c r="J45" s="32">
        <v>56277.16275992999</v>
      </c>
      <c r="K45" s="32">
        <v>57219.435137481487</v>
      </c>
      <c r="L45" s="32">
        <v>56715.489039743567</v>
      </c>
      <c r="M45" s="32">
        <v>55950.614140596554</v>
      </c>
      <c r="N45" s="32">
        <v>60536.653818852828</v>
      </c>
      <c r="O45" s="32">
        <v>61463.265769863428</v>
      </c>
      <c r="P45" s="32">
        <v>62038.248149806866</v>
      </c>
      <c r="Q45" s="32">
        <v>61815.214263778515</v>
      </c>
      <c r="R45" s="32">
        <v>62267.96282711978</v>
      </c>
      <c r="S45" s="32">
        <v>64719.674056554177</v>
      </c>
      <c r="T45" s="32">
        <v>65363.66048112727</v>
      </c>
      <c r="U45" s="32">
        <v>64501.262676005368</v>
      </c>
      <c r="V45" s="32">
        <v>63936.730593473643</v>
      </c>
      <c r="W45" s="32">
        <v>63840.626662010414</v>
      </c>
      <c r="X45" s="32">
        <v>67490.193935359537</v>
      </c>
      <c r="Y45" s="32">
        <v>67533.013030792878</v>
      </c>
      <c r="Z45" s="32">
        <v>64717.704919452095</v>
      </c>
      <c r="AA45" s="32">
        <v>66076.385994589233</v>
      </c>
      <c r="AB45" s="32">
        <v>69531.730131523742</v>
      </c>
      <c r="AC45" s="32">
        <v>69464.279234362053</v>
      </c>
      <c r="AD45" s="32">
        <v>69137.240577417149</v>
      </c>
      <c r="AE45" s="32">
        <v>68541.162314543923</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29667.456800000004</v>
      </c>
      <c r="D49" s="24">
        <v>28084.294000000005</v>
      </c>
      <c r="E49" s="24">
        <v>28530.7045</v>
      </c>
      <c r="F49" s="24">
        <v>21033.915063485492</v>
      </c>
      <c r="G49" s="24">
        <v>22381.782932392791</v>
      </c>
      <c r="H49" s="24">
        <v>21618.028664499754</v>
      </c>
      <c r="I49" s="24">
        <v>20552.747969408985</v>
      </c>
      <c r="J49" s="24">
        <v>20625.296867307872</v>
      </c>
      <c r="K49" s="24">
        <v>20167.843582966052</v>
      </c>
      <c r="L49" s="24">
        <v>21336.463746537567</v>
      </c>
      <c r="M49" s="24">
        <v>21073.876323440585</v>
      </c>
      <c r="N49" s="24">
        <v>20677.851299999998</v>
      </c>
      <c r="O49" s="24">
        <v>21370.7713</v>
      </c>
      <c r="P49" s="24">
        <v>20635.211299999999</v>
      </c>
      <c r="Q49" s="24">
        <v>21751.780599999991</v>
      </c>
      <c r="R49" s="24">
        <v>20591.141399999986</v>
      </c>
      <c r="S49" s="24">
        <v>19397.802899999991</v>
      </c>
      <c r="T49" s="24">
        <v>19931.836599999981</v>
      </c>
      <c r="U49" s="24">
        <v>16991.054599999996</v>
      </c>
      <c r="V49" s="24">
        <v>17087.207199999997</v>
      </c>
      <c r="W49" s="24">
        <v>19515.202799999999</v>
      </c>
      <c r="X49" s="24">
        <v>19733.80339999999</v>
      </c>
      <c r="Y49" s="24">
        <v>18102.350599999998</v>
      </c>
      <c r="Z49" s="24">
        <v>17430.6214</v>
      </c>
      <c r="AA49" s="24">
        <v>17753.552500000002</v>
      </c>
      <c r="AB49" s="24">
        <v>18314.462899999999</v>
      </c>
      <c r="AC49" s="24">
        <v>11982.3858</v>
      </c>
      <c r="AD49" s="24">
        <v>0</v>
      </c>
      <c r="AE49" s="24">
        <v>0</v>
      </c>
    </row>
    <row r="50" spans="1:31" s="27" customFormat="1" x14ac:dyDescent="0.35">
      <c r="A50" s="28" t="s">
        <v>132</v>
      </c>
      <c r="B50" s="28" t="s">
        <v>20</v>
      </c>
      <c r="C50" s="24">
        <v>1.7227928E-6</v>
      </c>
      <c r="D50" s="24">
        <v>1.704165E-6</v>
      </c>
      <c r="E50" s="24">
        <v>1.7907841999999999E-6</v>
      </c>
      <c r="F50" s="24">
        <v>2.1833541000000001E-6</v>
      </c>
      <c r="G50" s="24">
        <v>2.2284713999999999E-6</v>
      </c>
      <c r="H50" s="24">
        <v>2.2139769999999999E-6</v>
      </c>
      <c r="I50" s="24">
        <v>2.2873140000000001E-6</v>
      </c>
      <c r="J50" s="24">
        <v>2.4938094999999999E-6</v>
      </c>
      <c r="K50" s="24">
        <v>2.4694079999999998E-6</v>
      </c>
      <c r="L50" s="24">
        <v>2.4771641E-6</v>
      </c>
      <c r="M50" s="24">
        <v>2.6567016000000002E-6</v>
      </c>
      <c r="N50" s="24">
        <v>4.0296119999999998E-6</v>
      </c>
      <c r="O50" s="24">
        <v>4.0682990000000003E-6</v>
      </c>
      <c r="P50" s="24">
        <v>4.0794939999999999E-6</v>
      </c>
      <c r="Q50" s="24">
        <v>3.9894490000000002E-6</v>
      </c>
      <c r="R50" s="24">
        <v>4.0036043E-6</v>
      </c>
      <c r="S50" s="24">
        <v>4.8586910000000001E-6</v>
      </c>
      <c r="T50" s="24">
        <v>5.3578919999999998E-6</v>
      </c>
      <c r="U50" s="24">
        <v>6.6262405000000001E-6</v>
      </c>
      <c r="V50" s="24">
        <v>6.5186690000000001E-6</v>
      </c>
      <c r="W50" s="24">
        <v>7.6446589999999993E-6</v>
      </c>
      <c r="X50" s="24">
        <v>7.9885584999999999E-6</v>
      </c>
      <c r="Y50" s="24">
        <v>7.9879860000000005E-6</v>
      </c>
      <c r="Z50" s="24">
        <v>7.775509E-6</v>
      </c>
      <c r="AA50" s="24">
        <v>7.9837919999999995E-6</v>
      </c>
      <c r="AB50" s="24">
        <v>8.1743329999999992E-6</v>
      </c>
      <c r="AC50" s="24">
        <v>8.5298710000000001E-6</v>
      </c>
      <c r="AD50" s="24">
        <v>2.1403743000000001E-5</v>
      </c>
      <c r="AE50" s="24">
        <v>2.0964472999999998E-5</v>
      </c>
    </row>
    <row r="51" spans="1:31" s="27" customFormat="1" x14ac:dyDescent="0.35">
      <c r="A51" s="28" t="s">
        <v>132</v>
      </c>
      <c r="B51" s="28" t="s">
        <v>32</v>
      </c>
      <c r="C51" s="24">
        <v>7.72535129999999</v>
      </c>
      <c r="D51" s="24">
        <v>2.9295703999999998</v>
      </c>
      <c r="E51" s="24">
        <v>9.5375409999999992</v>
      </c>
      <c r="F51" s="24">
        <v>21.131592000000001</v>
      </c>
      <c r="G51" s="24">
        <v>7.5052890000000003</v>
      </c>
      <c r="H51" s="24">
        <v>18.066837</v>
      </c>
      <c r="I51" s="24">
        <v>10.179214999999999</v>
      </c>
      <c r="J51" s="24">
        <v>24.374877999999999</v>
      </c>
      <c r="K51" s="24">
        <v>1.5949690000000001</v>
      </c>
      <c r="L51" s="24">
        <v>5.9994025000000004</v>
      </c>
      <c r="M51" s="24">
        <v>1.0631044000000001</v>
      </c>
      <c r="N51" s="24">
        <v>22.822413999999998</v>
      </c>
      <c r="O51" s="24">
        <v>16.105024</v>
      </c>
      <c r="P51" s="24">
        <v>14.243190999999999</v>
      </c>
      <c r="Q51" s="24">
        <v>30.580504999999999</v>
      </c>
      <c r="R51" s="24">
        <v>16.896443999999999</v>
      </c>
      <c r="S51" s="24">
        <v>57.038209999999999</v>
      </c>
      <c r="T51" s="24">
        <v>33.093249999999998</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7.2626648767483903</v>
      </c>
      <c r="D52" s="24">
        <v>2.9709008699999998E-6</v>
      </c>
      <c r="E52" s="24">
        <v>8.7476962180067499</v>
      </c>
      <c r="F52" s="24">
        <v>5.8143910832608388</v>
      </c>
      <c r="G52" s="24">
        <v>2.2459003148074701</v>
      </c>
      <c r="H52" s="24">
        <v>14.61387010489427</v>
      </c>
      <c r="I52" s="24">
        <v>6.2282168870978296</v>
      </c>
      <c r="J52" s="24">
        <v>2.4114465008933696</v>
      </c>
      <c r="K52" s="24">
        <v>0.25024061119391999</v>
      </c>
      <c r="L52" s="24">
        <v>4.7261571999999978E-6</v>
      </c>
      <c r="M52" s="24">
        <v>5.047441239999999E-6</v>
      </c>
      <c r="N52" s="24">
        <v>34.140713908889929</v>
      </c>
      <c r="O52" s="24">
        <v>8.2930445053834028</v>
      </c>
      <c r="P52" s="24">
        <v>15.340373404430762</v>
      </c>
      <c r="Q52" s="24">
        <v>21.436895637390631</v>
      </c>
      <c r="R52" s="24">
        <v>7.6068088391330191</v>
      </c>
      <c r="S52" s="24">
        <v>49.908521662033394</v>
      </c>
      <c r="T52" s="24">
        <v>7.7746851908137904</v>
      </c>
      <c r="U52" s="24">
        <v>143.47125816784447</v>
      </c>
      <c r="V52" s="24">
        <v>89.910325347087806</v>
      </c>
      <c r="W52" s="24">
        <v>60.783537204525302</v>
      </c>
      <c r="X52" s="24">
        <v>23.590210675179602</v>
      </c>
      <c r="Y52" s="24">
        <v>252.56066702267179</v>
      </c>
      <c r="Z52" s="24">
        <v>165.29677168561648</v>
      </c>
      <c r="AA52" s="24">
        <v>132.25162073698232</v>
      </c>
      <c r="AB52" s="24">
        <v>106.34218181140672</v>
      </c>
      <c r="AC52" s="24">
        <v>43.367304023642198</v>
      </c>
      <c r="AD52" s="24">
        <v>669.28594464634807</v>
      </c>
      <c r="AE52" s="24">
        <v>843.82119092860296</v>
      </c>
    </row>
    <row r="53" spans="1:31" s="27" customFormat="1" x14ac:dyDescent="0.35">
      <c r="A53" s="28" t="s">
        <v>132</v>
      </c>
      <c r="B53" s="28" t="s">
        <v>65</v>
      </c>
      <c r="C53" s="24">
        <v>2768.3057729999987</v>
      </c>
      <c r="D53" s="24">
        <v>2782.4152939999994</v>
      </c>
      <c r="E53" s="24">
        <v>2522.836757</v>
      </c>
      <c r="F53" s="24">
        <v>3117.3117460000003</v>
      </c>
      <c r="G53" s="24">
        <v>3189.1426999999999</v>
      </c>
      <c r="H53" s="24">
        <v>3026.8120870000002</v>
      </c>
      <c r="I53" s="24">
        <v>3065.668827</v>
      </c>
      <c r="J53" s="24">
        <v>3863.5028949999896</v>
      </c>
      <c r="K53" s="24">
        <v>3207.4300480000006</v>
      </c>
      <c r="L53" s="24">
        <v>2745.5444229999998</v>
      </c>
      <c r="M53" s="24">
        <v>2766.2575099999999</v>
      </c>
      <c r="N53" s="24">
        <v>2494.8425899999988</v>
      </c>
      <c r="O53" s="24">
        <v>3067.5971759999993</v>
      </c>
      <c r="P53" s="24">
        <v>3165.545756</v>
      </c>
      <c r="Q53" s="24">
        <v>2999.7044560000004</v>
      </c>
      <c r="R53" s="24">
        <v>3012.2338929999996</v>
      </c>
      <c r="S53" s="24">
        <v>3803.5265440000003</v>
      </c>
      <c r="T53" s="24">
        <v>3156.322255</v>
      </c>
      <c r="U53" s="24">
        <v>2713.6474999999991</v>
      </c>
      <c r="V53" s="24">
        <v>2711.0907399999996</v>
      </c>
      <c r="W53" s="24">
        <v>2461.8446799999988</v>
      </c>
      <c r="X53" s="24">
        <v>3021.8013299999993</v>
      </c>
      <c r="Y53" s="24">
        <v>3128.7378099999992</v>
      </c>
      <c r="Z53" s="24">
        <v>2952.0466869999982</v>
      </c>
      <c r="AA53" s="24">
        <v>2971.7842499999997</v>
      </c>
      <c r="AB53" s="24">
        <v>3743.5176099999999</v>
      </c>
      <c r="AC53" s="24">
        <v>3111.2367359999998</v>
      </c>
      <c r="AD53" s="24">
        <v>2666.5293750000001</v>
      </c>
      <c r="AE53" s="24">
        <v>2673.5603369999999</v>
      </c>
    </row>
    <row r="54" spans="1:31" s="27" customFormat="1" x14ac:dyDescent="0.35">
      <c r="A54" s="28" t="s">
        <v>132</v>
      </c>
      <c r="B54" s="28" t="s">
        <v>69</v>
      </c>
      <c r="C54" s="24">
        <v>10812.702974756339</v>
      </c>
      <c r="D54" s="24">
        <v>13788.121993457782</v>
      </c>
      <c r="E54" s="24">
        <v>11861.787999838774</v>
      </c>
      <c r="F54" s="24">
        <v>12263.621734424569</v>
      </c>
      <c r="G54" s="24">
        <v>12568.379334065383</v>
      </c>
      <c r="H54" s="24">
        <v>13003.477537699508</v>
      </c>
      <c r="I54" s="24">
        <v>13371.051581371998</v>
      </c>
      <c r="J54" s="24">
        <v>12086.807190459322</v>
      </c>
      <c r="K54" s="24">
        <v>12231.558103245861</v>
      </c>
      <c r="L54" s="24">
        <v>11844.736792486485</v>
      </c>
      <c r="M54" s="24">
        <v>13270.065461081658</v>
      </c>
      <c r="N54" s="24">
        <v>13798.650697323139</v>
      </c>
      <c r="O54" s="24">
        <v>14065.861990139159</v>
      </c>
      <c r="P54" s="24">
        <v>14173.163376480197</v>
      </c>
      <c r="Q54" s="24">
        <v>14801.07866982538</v>
      </c>
      <c r="R54" s="24">
        <v>16031.750633134048</v>
      </c>
      <c r="S54" s="24">
        <v>19561.122666176307</v>
      </c>
      <c r="T54" s="24">
        <v>19477.83849796584</v>
      </c>
      <c r="U54" s="24">
        <v>17835.079404495573</v>
      </c>
      <c r="V54" s="24">
        <v>17455.822873890003</v>
      </c>
      <c r="W54" s="24">
        <v>15425.01203126699</v>
      </c>
      <c r="X54" s="24">
        <v>15467.844709912733</v>
      </c>
      <c r="Y54" s="24">
        <v>18472.216185219851</v>
      </c>
      <c r="Z54" s="24">
        <v>18685.579495322621</v>
      </c>
      <c r="AA54" s="24">
        <v>18111.295025886757</v>
      </c>
      <c r="AB54" s="24">
        <v>22417.33336668335</v>
      </c>
      <c r="AC54" s="24">
        <v>26766.955409102782</v>
      </c>
      <c r="AD54" s="24">
        <v>27413.437062360772</v>
      </c>
      <c r="AE54" s="24">
        <v>27121.965672412094</v>
      </c>
    </row>
    <row r="55" spans="1:31" s="27" customFormat="1" x14ac:dyDescent="0.35">
      <c r="A55" s="28" t="s">
        <v>132</v>
      </c>
      <c r="B55" s="28" t="s">
        <v>68</v>
      </c>
      <c r="C55" s="24">
        <v>2656.0010307341026</v>
      </c>
      <c r="D55" s="24">
        <v>2637.0935559184632</v>
      </c>
      <c r="E55" s="24">
        <v>2737.7893410634169</v>
      </c>
      <c r="F55" s="24">
        <v>2624.8967635249583</v>
      </c>
      <c r="G55" s="24">
        <v>2493.1716575499358</v>
      </c>
      <c r="H55" s="24">
        <v>2621.9039437820961</v>
      </c>
      <c r="I55" s="24">
        <v>2682.0564899948549</v>
      </c>
      <c r="J55" s="24">
        <v>2511.5761054569111</v>
      </c>
      <c r="K55" s="24">
        <v>2603.9109355814048</v>
      </c>
      <c r="L55" s="24">
        <v>2656.0236805126706</v>
      </c>
      <c r="M55" s="24">
        <v>2640.7476466971129</v>
      </c>
      <c r="N55" s="24">
        <v>2742.2023364742013</v>
      </c>
      <c r="O55" s="24">
        <v>2623.4150598652081</v>
      </c>
      <c r="P55" s="24">
        <v>2493.1764690572877</v>
      </c>
      <c r="Q55" s="24">
        <v>2634.788304243199</v>
      </c>
      <c r="R55" s="24">
        <v>2677.922529406952</v>
      </c>
      <c r="S55" s="24">
        <v>2511.5790110296643</v>
      </c>
      <c r="T55" s="24">
        <v>2600.067797013246</v>
      </c>
      <c r="U55" s="24">
        <v>3475.6145098707448</v>
      </c>
      <c r="V55" s="24">
        <v>4975.0443699317257</v>
      </c>
      <c r="W55" s="24">
        <v>5239.3267230332167</v>
      </c>
      <c r="X55" s="24">
        <v>4860.721233597762</v>
      </c>
      <c r="Y55" s="24">
        <v>4778.4420972950293</v>
      </c>
      <c r="Z55" s="24">
        <v>4677.5158831213257</v>
      </c>
      <c r="AA55" s="24">
        <v>4701.1787878667128</v>
      </c>
      <c r="AB55" s="24">
        <v>4268.4658375039899</v>
      </c>
      <c r="AC55" s="24">
        <v>4309.1001588287072</v>
      </c>
      <c r="AD55" s="24">
        <v>6453.5599350848088</v>
      </c>
      <c r="AE55" s="24">
        <v>5787.3363059153262</v>
      </c>
    </row>
    <row r="56" spans="1:31" s="27" customFormat="1" x14ac:dyDescent="0.35">
      <c r="A56" s="28" t="s">
        <v>132</v>
      </c>
      <c r="B56" s="28" t="s">
        <v>36</v>
      </c>
      <c r="C56" s="24">
        <v>111.80292715066159</v>
      </c>
      <c r="D56" s="24">
        <v>166.10586113311129</v>
      </c>
      <c r="E56" s="24">
        <v>169.37783981333988</v>
      </c>
      <c r="F56" s="24">
        <v>198.7579617502962</v>
      </c>
      <c r="G56" s="24">
        <v>196.94621170347688</v>
      </c>
      <c r="H56" s="24">
        <v>197.42065580698198</v>
      </c>
      <c r="I56" s="24">
        <v>178.65931558822001</v>
      </c>
      <c r="J56" s="24">
        <v>168.01119180609598</v>
      </c>
      <c r="K56" s="24">
        <v>146.39078262899497</v>
      </c>
      <c r="L56" s="24">
        <v>149.35106970827991</v>
      </c>
      <c r="M56" s="24">
        <v>144.45126472117801</v>
      </c>
      <c r="N56" s="24">
        <v>157.98018531406277</v>
      </c>
      <c r="O56" s="24">
        <v>123.67203554669399</v>
      </c>
      <c r="P56" s="24">
        <v>115.04112258514201</v>
      </c>
      <c r="Q56" s="24">
        <v>122.44420032250498</v>
      </c>
      <c r="R56" s="24">
        <v>123.69421782409299</v>
      </c>
      <c r="S56" s="24">
        <v>116.61347725854101</v>
      </c>
      <c r="T56" s="24">
        <v>113.48884027329001</v>
      </c>
      <c r="U56" s="24">
        <v>118.88485009091001</v>
      </c>
      <c r="V56" s="24">
        <v>113.669845702855</v>
      </c>
      <c r="W56" s="24">
        <v>167.09604000000002</v>
      </c>
      <c r="X56" s="24">
        <v>122.84918</v>
      </c>
      <c r="Y56" s="24">
        <v>118.15478</v>
      </c>
      <c r="Z56" s="24">
        <v>126.3724</v>
      </c>
      <c r="AA56" s="24">
        <v>127.2593</v>
      </c>
      <c r="AB56" s="24">
        <v>123.82056999999899</v>
      </c>
      <c r="AC56" s="24">
        <v>123.79909499999999</v>
      </c>
      <c r="AD56" s="24">
        <v>121.46247</v>
      </c>
      <c r="AE56" s="24">
        <v>118.30828</v>
      </c>
    </row>
    <row r="57" spans="1:31" s="27" customFormat="1" x14ac:dyDescent="0.35">
      <c r="A57" s="28" t="s">
        <v>132</v>
      </c>
      <c r="B57" s="28" t="s">
        <v>73</v>
      </c>
      <c r="C57" s="24">
        <v>0</v>
      </c>
      <c r="D57" s="24">
        <v>0</v>
      </c>
      <c r="E57" s="24">
        <v>5.2351009999999901E-6</v>
      </c>
      <c r="F57" s="24">
        <v>6.2844064999999998E-6</v>
      </c>
      <c r="G57" s="24">
        <v>6.2401450000000004E-6</v>
      </c>
      <c r="H57" s="24">
        <v>6.7650117000000001E-6</v>
      </c>
      <c r="I57" s="24">
        <v>6.5251792999999997E-6</v>
      </c>
      <c r="J57" s="24">
        <v>6.8771069999999997E-6</v>
      </c>
      <c r="K57" s="24">
        <v>6.7660475999999898E-6</v>
      </c>
      <c r="L57" s="24">
        <v>7.1125220000000003E-6</v>
      </c>
      <c r="M57" s="24">
        <v>7.6314669999999994E-6</v>
      </c>
      <c r="N57" s="24">
        <v>1.3877445999999999E-5</v>
      </c>
      <c r="O57" s="24">
        <v>1.3450209E-5</v>
      </c>
      <c r="P57" s="24">
        <v>1.3201758499999999E-5</v>
      </c>
      <c r="Q57" s="24">
        <v>1.4046238E-5</v>
      </c>
      <c r="R57" s="24">
        <v>1.4184867999999999E-5</v>
      </c>
      <c r="S57" s="24">
        <v>1.7304199E-5</v>
      </c>
      <c r="T57" s="24">
        <v>1.9228317E-5</v>
      </c>
      <c r="U57" s="24">
        <v>3.9731031999999997E-5</v>
      </c>
      <c r="V57" s="24">
        <v>3.9954247999999901E-5</v>
      </c>
      <c r="W57" s="24">
        <v>2.27767989999999E-4</v>
      </c>
      <c r="X57" s="24">
        <v>2.276566E-4</v>
      </c>
      <c r="Y57" s="24">
        <v>2.1414344999999999E-4</v>
      </c>
      <c r="Z57" s="24">
        <v>5.4105259999999997E-4</v>
      </c>
      <c r="AA57" s="24">
        <v>5.4009474000000005E-4</v>
      </c>
      <c r="AB57" s="24">
        <v>5.2289565999999997E-4</v>
      </c>
      <c r="AC57" s="24">
        <v>5.2292370000000003E-4</v>
      </c>
      <c r="AD57" s="24">
        <v>1633.1110000000001</v>
      </c>
      <c r="AE57" s="24">
        <v>1539.7977000000001</v>
      </c>
    </row>
    <row r="58" spans="1:31" s="27" customFormat="1" x14ac:dyDescent="0.35">
      <c r="A58" s="28" t="s">
        <v>132</v>
      </c>
      <c r="B58" s="28" t="s">
        <v>56</v>
      </c>
      <c r="C58" s="24">
        <v>10.004074000000001</v>
      </c>
      <c r="D58" s="24">
        <v>17.525897999999998</v>
      </c>
      <c r="E58" s="24">
        <v>25.955006600000001</v>
      </c>
      <c r="F58" s="24">
        <v>46.679360000000003</v>
      </c>
      <c r="G58" s="24">
        <v>71.431357599999998</v>
      </c>
      <c r="H58" s="24">
        <v>103.079105</v>
      </c>
      <c r="I58" s="24">
        <v>126.080477999999</v>
      </c>
      <c r="J58" s="24">
        <v>166.81373799999901</v>
      </c>
      <c r="K58" s="24">
        <v>201.04813200000001</v>
      </c>
      <c r="L58" s="24">
        <v>250.69650000000001</v>
      </c>
      <c r="M58" s="24">
        <v>316.41437000000002</v>
      </c>
      <c r="N58" s="24">
        <v>419.63105699999988</v>
      </c>
      <c r="O58" s="24">
        <v>469.59634</v>
      </c>
      <c r="P58" s="24">
        <v>489.04272599999996</v>
      </c>
      <c r="Q58" s="24">
        <v>560.50642499999901</v>
      </c>
      <c r="R58" s="24">
        <v>603.61153999999999</v>
      </c>
      <c r="S58" s="24">
        <v>626.18329999999901</v>
      </c>
      <c r="T58" s="24">
        <v>655.25063999999895</v>
      </c>
      <c r="U58" s="24">
        <v>694.40921000000003</v>
      </c>
      <c r="V58" s="24">
        <v>727.91466399999899</v>
      </c>
      <c r="W58" s="24">
        <v>792.97449999999901</v>
      </c>
      <c r="X58" s="24">
        <v>819.60662000000002</v>
      </c>
      <c r="Y58" s="24">
        <v>803.93196999999998</v>
      </c>
      <c r="Z58" s="24">
        <v>928.98690999999997</v>
      </c>
      <c r="AA58" s="24">
        <v>960.64071999999999</v>
      </c>
      <c r="AB58" s="24">
        <v>942.97200999999995</v>
      </c>
      <c r="AC58" s="24">
        <v>948.58200999999997</v>
      </c>
      <c r="AD58" s="24">
        <v>1009.70055</v>
      </c>
      <c r="AE58" s="24">
        <v>916.61622999999997</v>
      </c>
    </row>
    <row r="59" spans="1:31" s="27" customFormat="1" x14ac:dyDescent="0.35">
      <c r="A59" s="31" t="s">
        <v>138</v>
      </c>
      <c r="B59" s="31"/>
      <c r="C59" s="32">
        <v>45919.454596389987</v>
      </c>
      <c r="D59" s="32">
        <v>47294.854418451316</v>
      </c>
      <c r="E59" s="32">
        <v>45671.403836910991</v>
      </c>
      <c r="F59" s="32">
        <v>39066.691292701638</v>
      </c>
      <c r="G59" s="32">
        <v>40642.227815551392</v>
      </c>
      <c r="H59" s="32">
        <v>40302.902942300228</v>
      </c>
      <c r="I59" s="32">
        <v>39687.932301950248</v>
      </c>
      <c r="J59" s="32">
        <v>39113.969385218792</v>
      </c>
      <c r="K59" s="32">
        <v>38212.587881873922</v>
      </c>
      <c r="L59" s="32">
        <v>38588.768052240041</v>
      </c>
      <c r="M59" s="32">
        <v>39752.010053323502</v>
      </c>
      <c r="N59" s="32">
        <v>39770.510055735838</v>
      </c>
      <c r="O59" s="32">
        <v>41152.04359857805</v>
      </c>
      <c r="P59" s="32">
        <v>40496.680470021412</v>
      </c>
      <c r="Q59" s="32">
        <v>42239.369434695407</v>
      </c>
      <c r="R59" s="32">
        <v>42337.551712383727</v>
      </c>
      <c r="S59" s="32">
        <v>45380.977857726684</v>
      </c>
      <c r="T59" s="32">
        <v>45206.933090527767</v>
      </c>
      <c r="U59" s="32">
        <v>41158.867279160397</v>
      </c>
      <c r="V59" s="32">
        <v>42319.07551568748</v>
      </c>
      <c r="W59" s="32">
        <v>42702.169779149393</v>
      </c>
      <c r="X59" s="32">
        <v>43107.760892174214</v>
      </c>
      <c r="Y59" s="32">
        <v>44734.307367525544</v>
      </c>
      <c r="Z59" s="32">
        <v>43911.060244905071</v>
      </c>
      <c r="AA59" s="32">
        <v>43670.062192474245</v>
      </c>
      <c r="AB59" s="32">
        <v>48850.12190417308</v>
      </c>
      <c r="AC59" s="32">
        <v>46213.045416484994</v>
      </c>
      <c r="AD59" s="32">
        <v>37202.812338495671</v>
      </c>
      <c r="AE59" s="32">
        <v>36426.683527220499</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1114.83261167824</v>
      </c>
      <c r="D64" s="24">
        <v>1114.8326116670137</v>
      </c>
      <c r="E64" s="24">
        <v>572.91235224509035</v>
      </c>
      <c r="F64" s="24">
        <v>449.50186223531898</v>
      </c>
      <c r="G64" s="24">
        <v>449.50186229238602</v>
      </c>
      <c r="H64" s="24">
        <v>449.50186226034702</v>
      </c>
      <c r="I64" s="24">
        <v>450.73340227010999</v>
      </c>
      <c r="J64" s="24">
        <v>449.50186252736592</v>
      </c>
      <c r="K64" s="24">
        <v>449.50186250778438</v>
      </c>
      <c r="L64" s="24">
        <v>449.50186256355801</v>
      </c>
      <c r="M64" s="24">
        <v>450.73340280291472</v>
      </c>
      <c r="N64" s="24">
        <v>600.27370447479893</v>
      </c>
      <c r="O64" s="24">
        <v>607.82770453156377</v>
      </c>
      <c r="P64" s="24">
        <v>991.60160455134928</v>
      </c>
      <c r="Q64" s="24">
        <v>450.73340446108421</v>
      </c>
      <c r="R64" s="24">
        <v>449.5018644752177</v>
      </c>
      <c r="S64" s="24">
        <v>5.8816913000000002E-6</v>
      </c>
      <c r="T64" s="24">
        <v>5.9666594999999899E-6</v>
      </c>
      <c r="U64" s="24">
        <v>7.2799639999999996E-6</v>
      </c>
      <c r="V64" s="24">
        <v>7.1235989999999996E-6</v>
      </c>
      <c r="W64" s="24">
        <v>9.2379199999999998E-6</v>
      </c>
      <c r="X64" s="24">
        <v>9.6462120000000004E-6</v>
      </c>
      <c r="Y64" s="24">
        <v>1.0225641E-5</v>
      </c>
      <c r="Z64" s="24">
        <v>9.904363E-6</v>
      </c>
      <c r="AA64" s="24">
        <v>1.0208927E-5</v>
      </c>
      <c r="AB64" s="24">
        <v>1.04948499999999E-5</v>
      </c>
      <c r="AC64" s="24">
        <v>1.0577486999999999E-5</v>
      </c>
      <c r="AD64" s="24">
        <v>1.6100243E-5</v>
      </c>
      <c r="AE64" s="24">
        <v>1.5692845E-5</v>
      </c>
    </row>
    <row r="65" spans="1:31" s="27" customFormat="1" x14ac:dyDescent="0.35">
      <c r="A65" s="28" t="s">
        <v>133</v>
      </c>
      <c r="B65" s="28" t="s">
        <v>32</v>
      </c>
      <c r="C65" s="24">
        <v>653.87300000000005</v>
      </c>
      <c r="D65" s="24">
        <v>673.51300000000003</v>
      </c>
      <c r="E65" s="24">
        <v>648.29480000000001</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116.92615499999999</v>
      </c>
      <c r="O65" s="24">
        <v>81.573119999999903</v>
      </c>
      <c r="P65" s="24">
        <v>213.47314</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45.317782471567241</v>
      </c>
      <c r="D66" s="24">
        <v>24.039332662377287</v>
      </c>
      <c r="E66" s="24">
        <v>96.411933512456002</v>
      </c>
      <c r="F66" s="24">
        <v>15.558374090118681</v>
      </c>
      <c r="G66" s="24">
        <v>9.2528582678281275</v>
      </c>
      <c r="H66" s="24">
        <v>30.263347137623867</v>
      </c>
      <c r="I66" s="24">
        <v>12.178432244697412</v>
      </c>
      <c r="J66" s="24">
        <v>22.506528510717335</v>
      </c>
      <c r="K66" s="24">
        <v>1.6004056850477202</v>
      </c>
      <c r="L66" s="24">
        <v>3.9636125575938999</v>
      </c>
      <c r="M66" s="24">
        <v>4.8805498899775088</v>
      </c>
      <c r="N66" s="24">
        <v>104.50453577628656</v>
      </c>
      <c r="O66" s="24">
        <v>80.625663157367413</v>
      </c>
      <c r="P66" s="24">
        <v>243.10589981425147</v>
      </c>
      <c r="Q66" s="24">
        <v>101.86244292058868</v>
      </c>
      <c r="R66" s="24">
        <v>96.446958945978778</v>
      </c>
      <c r="S66" s="24">
        <v>330.48523768199897</v>
      </c>
      <c r="T66" s="24">
        <v>430.22135658476259</v>
      </c>
      <c r="U66" s="24">
        <v>595.08815106688746</v>
      </c>
      <c r="V66" s="24">
        <v>596.64405269288056</v>
      </c>
      <c r="W66" s="24">
        <v>418.57313020635024</v>
      </c>
      <c r="X66" s="24">
        <v>636.44934232482865</v>
      </c>
      <c r="Y66" s="24">
        <v>918.51636013932955</v>
      </c>
      <c r="Z66" s="24">
        <v>299.62845065607502</v>
      </c>
      <c r="AA66" s="24">
        <v>239.93480101084612</v>
      </c>
      <c r="AB66" s="24">
        <v>399.24865319643845</v>
      </c>
      <c r="AC66" s="24">
        <v>464.21780535018542</v>
      </c>
      <c r="AD66" s="24">
        <v>818.59564649004994</v>
      </c>
      <c r="AE66" s="24">
        <v>861.01931485549392</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6274.1698870325836</v>
      </c>
      <c r="D68" s="24">
        <v>7076.7764163591401</v>
      </c>
      <c r="E68" s="24">
        <v>6263.4718877231808</v>
      </c>
      <c r="F68" s="24">
        <v>6925.3941248111469</v>
      </c>
      <c r="G68" s="24">
        <v>6777.8913433943171</v>
      </c>
      <c r="H68" s="24">
        <v>7429.6200690596488</v>
      </c>
      <c r="I68" s="24">
        <v>7358.8950751432212</v>
      </c>
      <c r="J68" s="24">
        <v>6929.3269127516423</v>
      </c>
      <c r="K68" s="24">
        <v>6513.2020832059425</v>
      </c>
      <c r="L68" s="24">
        <v>6280.4938873952851</v>
      </c>
      <c r="M68" s="24">
        <v>6626.764070213475</v>
      </c>
      <c r="N68" s="24">
        <v>9838.266474426815</v>
      </c>
      <c r="O68" s="24">
        <v>9815.5533136368304</v>
      </c>
      <c r="P68" s="24">
        <v>9383.9050767838944</v>
      </c>
      <c r="Q68" s="24">
        <v>9848.8606735884714</v>
      </c>
      <c r="R68" s="24">
        <v>10234.096415759794</v>
      </c>
      <c r="S68" s="24">
        <v>12079.827050182481</v>
      </c>
      <c r="T68" s="24">
        <v>13171.74293356728</v>
      </c>
      <c r="U68" s="24">
        <v>12129.183080431216</v>
      </c>
      <c r="V68" s="24">
        <v>12438.466903906061</v>
      </c>
      <c r="W68" s="24">
        <v>11217.857008022875</v>
      </c>
      <c r="X68" s="24">
        <v>10848.010684137773</v>
      </c>
      <c r="Y68" s="24">
        <v>9820.9694640519556</v>
      </c>
      <c r="Z68" s="24">
        <v>10927.698041743797</v>
      </c>
      <c r="AA68" s="24">
        <v>10185.1065786613</v>
      </c>
      <c r="AB68" s="24">
        <v>10646.149107908792</v>
      </c>
      <c r="AC68" s="24">
        <v>11109.76024590935</v>
      </c>
      <c r="AD68" s="24">
        <v>11856.598208470368</v>
      </c>
      <c r="AE68" s="24">
        <v>12518.344257603661</v>
      </c>
    </row>
    <row r="69" spans="1:31" s="27" customFormat="1" x14ac:dyDescent="0.35">
      <c r="A69" s="28" t="s">
        <v>133</v>
      </c>
      <c r="B69" s="28" t="s">
        <v>68</v>
      </c>
      <c r="C69" s="24">
        <v>947.13777943125001</v>
      </c>
      <c r="D69" s="24">
        <v>1101.5861141473454</v>
      </c>
      <c r="E69" s="24">
        <v>1109.1611753182813</v>
      </c>
      <c r="F69" s="24">
        <v>1067.4576095480234</v>
      </c>
      <c r="G69" s="24">
        <v>1041.4939406017118</v>
      </c>
      <c r="H69" s="24">
        <v>1066.2815006210108</v>
      </c>
      <c r="I69" s="24">
        <v>1099.2728934770239</v>
      </c>
      <c r="J69" s="24">
        <v>1045.209195210683</v>
      </c>
      <c r="K69" s="24">
        <v>1089.2596353782351</v>
      </c>
      <c r="L69" s="24">
        <v>1098.9369781518485</v>
      </c>
      <c r="M69" s="24">
        <v>1103.6702908375398</v>
      </c>
      <c r="N69" s="24">
        <v>1121.1292805430376</v>
      </c>
      <c r="O69" s="24">
        <v>1067.1437214277378</v>
      </c>
      <c r="P69" s="24">
        <v>1041.6288205806436</v>
      </c>
      <c r="Q69" s="24">
        <v>1067.9022202886476</v>
      </c>
      <c r="R69" s="24">
        <v>1097.4448620769672</v>
      </c>
      <c r="S69" s="24">
        <v>1045.1769211551791</v>
      </c>
      <c r="T69" s="24">
        <v>1089.8587871595785</v>
      </c>
      <c r="U69" s="24">
        <v>1262.8413268646523</v>
      </c>
      <c r="V69" s="24">
        <v>1845.2623159519283</v>
      </c>
      <c r="W69" s="24">
        <v>2263.9401280451425</v>
      </c>
      <c r="X69" s="24">
        <v>2728.4298789493382</v>
      </c>
      <c r="Y69" s="24">
        <v>2492.4690934557475</v>
      </c>
      <c r="Z69" s="24">
        <v>2210.484716273143</v>
      </c>
      <c r="AA69" s="24">
        <v>2237.1355846181423</v>
      </c>
      <c r="AB69" s="24">
        <v>2062.4891848165357</v>
      </c>
      <c r="AC69" s="24">
        <v>1993.8039946159147</v>
      </c>
      <c r="AD69" s="24">
        <v>1825.7970104430597</v>
      </c>
      <c r="AE69" s="24">
        <v>1743.0124896307207</v>
      </c>
    </row>
    <row r="70" spans="1:31" s="27" customFormat="1" x14ac:dyDescent="0.35">
      <c r="A70" s="28" t="s">
        <v>133</v>
      </c>
      <c r="B70" s="28" t="s">
        <v>36</v>
      </c>
      <c r="C70" s="24">
        <v>100.37793360555979</v>
      </c>
      <c r="D70" s="24">
        <v>100.62641942155801</v>
      </c>
      <c r="E70" s="24">
        <v>109.4978707993554</v>
      </c>
      <c r="F70" s="24">
        <v>114.2312370107686</v>
      </c>
      <c r="G70" s="24">
        <v>111.7174607109927</v>
      </c>
      <c r="H70" s="24">
        <v>109.54878852908001</v>
      </c>
      <c r="I70" s="24">
        <v>100.33793163947098</v>
      </c>
      <c r="J70" s="24">
        <v>97.73748688146398</v>
      </c>
      <c r="K70" s="24">
        <v>88.574499993323499</v>
      </c>
      <c r="L70" s="24">
        <v>85.284625564151</v>
      </c>
      <c r="M70" s="24">
        <v>82.885168499481992</v>
      </c>
      <c r="N70" s="24">
        <v>88.306056488949991</v>
      </c>
      <c r="O70" s="24">
        <v>86.531380874495994</v>
      </c>
      <c r="P70" s="24">
        <v>64.822398730751914</v>
      </c>
      <c r="Q70" s="24">
        <v>67.320550169775998</v>
      </c>
      <c r="R70" s="24">
        <v>67.142842082407</v>
      </c>
      <c r="S70" s="24">
        <v>65.712208663631998</v>
      </c>
      <c r="T70" s="24">
        <v>64.632558514642994</v>
      </c>
      <c r="U70" s="24">
        <v>161.227194</v>
      </c>
      <c r="V70" s="24">
        <v>157.3706</v>
      </c>
      <c r="W70" s="24">
        <v>1184.6178150000001</v>
      </c>
      <c r="X70" s="24">
        <v>1186.0229250000002</v>
      </c>
      <c r="Y70" s="24">
        <v>1173.7415249999999</v>
      </c>
      <c r="Z70" s="24">
        <v>1200.1201859999999</v>
      </c>
      <c r="AA70" s="24">
        <v>1212.331514</v>
      </c>
      <c r="AB70" s="24">
        <v>1169.3981160000001</v>
      </c>
      <c r="AC70" s="24">
        <v>1146.8284759999999</v>
      </c>
      <c r="AD70" s="24">
        <v>1148.0404939999999</v>
      </c>
      <c r="AE70" s="24">
        <v>1087.7590130000001</v>
      </c>
    </row>
    <row r="71" spans="1:31" s="27" customFormat="1" x14ac:dyDescent="0.35">
      <c r="A71" s="28" t="s">
        <v>133</v>
      </c>
      <c r="B71" s="28" t="s">
        <v>73</v>
      </c>
      <c r="C71" s="24">
        <v>0</v>
      </c>
      <c r="D71" s="24">
        <v>0</v>
      </c>
      <c r="E71" s="24">
        <v>4.1835737999999999E-6</v>
      </c>
      <c r="F71" s="24">
        <v>4.04745329999999E-6</v>
      </c>
      <c r="G71" s="24">
        <v>3.9904907999999998E-6</v>
      </c>
      <c r="H71" s="24">
        <v>4.2049073E-6</v>
      </c>
      <c r="I71" s="24">
        <v>4.2041083000000002E-6</v>
      </c>
      <c r="J71" s="24">
        <v>4.4829866999999997E-6</v>
      </c>
      <c r="K71" s="24">
        <v>4.503025E-6</v>
      </c>
      <c r="L71" s="24">
        <v>4.7910834999999996E-6</v>
      </c>
      <c r="M71" s="24">
        <v>5.0204075999999999E-6</v>
      </c>
      <c r="N71" s="24">
        <v>7.3398569999999997E-6</v>
      </c>
      <c r="O71" s="24">
        <v>7.2321709999999998E-6</v>
      </c>
      <c r="P71" s="24">
        <v>7.1355300000000001E-6</v>
      </c>
      <c r="Q71" s="24">
        <v>7.542414E-6</v>
      </c>
      <c r="R71" s="24">
        <v>9.1703019999999997E-6</v>
      </c>
      <c r="S71" s="24">
        <v>9.7699230000000007E-6</v>
      </c>
      <c r="T71" s="24">
        <v>1.0110089E-5</v>
      </c>
      <c r="U71" s="24">
        <v>1.2602263E-5</v>
      </c>
      <c r="V71" s="24">
        <v>1.2731498E-5</v>
      </c>
      <c r="W71" s="24">
        <v>1.7363897999999999E-5</v>
      </c>
      <c r="X71" s="24">
        <v>1.737754E-5</v>
      </c>
      <c r="Y71" s="24">
        <v>1.7194168000000001E-5</v>
      </c>
      <c r="Z71" s="24">
        <v>2.2709789999999898E-5</v>
      </c>
      <c r="AA71" s="24">
        <v>2.2447012999999999E-5</v>
      </c>
      <c r="AB71" s="24">
        <v>2.1973581000000001E-5</v>
      </c>
      <c r="AC71" s="24">
        <v>2.2165451999999998E-5</v>
      </c>
      <c r="AD71" s="24">
        <v>2.3967356999999999E-5</v>
      </c>
      <c r="AE71" s="24">
        <v>2.4085290000000001E-5</v>
      </c>
    </row>
    <row r="72" spans="1:31" s="27" customFormat="1" x14ac:dyDescent="0.35">
      <c r="A72" s="28" t="s">
        <v>133</v>
      </c>
      <c r="B72" s="28" t="s">
        <v>56</v>
      </c>
      <c r="C72" s="24">
        <v>10.371119599999998</v>
      </c>
      <c r="D72" s="24">
        <v>18.279590899999999</v>
      </c>
      <c r="E72" s="24">
        <v>24.884480199999999</v>
      </c>
      <c r="F72" s="24">
        <v>31.4776354</v>
      </c>
      <c r="G72" s="24">
        <v>42.583629500000001</v>
      </c>
      <c r="H72" s="24">
        <v>57.693264800000001</v>
      </c>
      <c r="I72" s="24">
        <v>68.832051599999986</v>
      </c>
      <c r="J72" s="24">
        <v>81.997201599999997</v>
      </c>
      <c r="K72" s="24">
        <v>90.762984000000003</v>
      </c>
      <c r="L72" s="24">
        <v>106.7452479999999</v>
      </c>
      <c r="M72" s="24">
        <v>128.36973800000001</v>
      </c>
      <c r="N72" s="24">
        <v>156.32765000000001</v>
      </c>
      <c r="O72" s="24">
        <v>172.209406</v>
      </c>
      <c r="P72" s="24">
        <v>175.8365609999999</v>
      </c>
      <c r="Q72" s="24">
        <v>195.68546599999999</v>
      </c>
      <c r="R72" s="24">
        <v>204.92511000000002</v>
      </c>
      <c r="S72" s="24">
        <v>212.4032149999999</v>
      </c>
      <c r="T72" s="24">
        <v>219.68842599999999</v>
      </c>
      <c r="U72" s="24">
        <v>222.081166</v>
      </c>
      <c r="V72" s="24">
        <v>230.948295</v>
      </c>
      <c r="W72" s="24">
        <v>216.07144600000001</v>
      </c>
      <c r="X72" s="24">
        <v>226.15389999999999</v>
      </c>
      <c r="Y72" s="24">
        <v>235.06609700000001</v>
      </c>
      <c r="Z72" s="24">
        <v>248.80411999999998</v>
      </c>
      <c r="AA72" s="24">
        <v>262.54055</v>
      </c>
      <c r="AB72" s="24">
        <v>247.883748</v>
      </c>
      <c r="AC72" s="24">
        <v>249.36047600000001</v>
      </c>
      <c r="AD72" s="24">
        <v>253.87342999999998</v>
      </c>
      <c r="AE72" s="24">
        <v>215.65594599999991</v>
      </c>
    </row>
    <row r="73" spans="1:31" s="27" customFormat="1" x14ac:dyDescent="0.35">
      <c r="A73" s="31" t="s">
        <v>138</v>
      </c>
      <c r="B73" s="31"/>
      <c r="C73" s="32">
        <v>9035.3310606136401</v>
      </c>
      <c r="D73" s="32">
        <v>9990.7474748358763</v>
      </c>
      <c r="E73" s="32">
        <v>8690.2521487990089</v>
      </c>
      <c r="F73" s="32">
        <v>8539.4850906846077</v>
      </c>
      <c r="G73" s="32">
        <v>8359.7131245562432</v>
      </c>
      <c r="H73" s="32">
        <v>9057.2398990786296</v>
      </c>
      <c r="I73" s="32">
        <v>9002.8764131350526</v>
      </c>
      <c r="J73" s="32">
        <v>8528.117619000408</v>
      </c>
      <c r="K73" s="32">
        <v>8135.1371067770087</v>
      </c>
      <c r="L73" s="32">
        <v>7914.469460668286</v>
      </c>
      <c r="M73" s="32">
        <v>8267.8449237439072</v>
      </c>
      <c r="N73" s="32">
        <v>11781.100150220936</v>
      </c>
      <c r="O73" s="32">
        <v>11652.723522753498</v>
      </c>
      <c r="P73" s="32">
        <v>11873.714541730138</v>
      </c>
      <c r="Q73" s="32">
        <v>11469.358741258793</v>
      </c>
      <c r="R73" s="32">
        <v>11877.490101257958</v>
      </c>
      <c r="S73" s="32">
        <v>13455.48921490135</v>
      </c>
      <c r="T73" s="32">
        <v>14691.823083278281</v>
      </c>
      <c r="U73" s="32">
        <v>13987.112565642719</v>
      </c>
      <c r="V73" s="32">
        <v>14880.373279674468</v>
      </c>
      <c r="W73" s="32">
        <v>13900.370275512287</v>
      </c>
      <c r="X73" s="32">
        <v>14212.889915058153</v>
      </c>
      <c r="Y73" s="32">
        <v>13231.954927872674</v>
      </c>
      <c r="Z73" s="32">
        <v>13437.811218577379</v>
      </c>
      <c r="AA73" s="32">
        <v>12662.176974499216</v>
      </c>
      <c r="AB73" s="32">
        <v>13107.886956416616</v>
      </c>
      <c r="AC73" s="32">
        <v>13567.782056452937</v>
      </c>
      <c r="AD73" s="32">
        <v>14500.99088150372</v>
      </c>
      <c r="AE73" s="32">
        <v>15122.376077782721</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1.4939352E-6</v>
      </c>
      <c r="D78" s="24">
        <v>1.4788738999999999E-6</v>
      </c>
      <c r="E78" s="24">
        <v>1.5521149999999999E-6</v>
      </c>
      <c r="F78" s="24">
        <v>1.5647953999999899E-6</v>
      </c>
      <c r="G78" s="24">
        <v>1.5706476999999899E-6</v>
      </c>
      <c r="H78" s="24">
        <v>1.6194498999999899E-6</v>
      </c>
      <c r="I78" s="24">
        <v>1.7536056E-6</v>
      </c>
      <c r="J78" s="24">
        <v>1.8781949E-6</v>
      </c>
      <c r="K78" s="24">
        <v>1.9474676000000002E-6</v>
      </c>
      <c r="L78" s="24">
        <v>2.0019737999999999E-6</v>
      </c>
      <c r="M78" s="24">
        <v>2.0904209999999999E-6</v>
      </c>
      <c r="N78" s="24">
        <v>2.6790990000000001E-6</v>
      </c>
      <c r="O78" s="24">
        <v>2.6982304E-6</v>
      </c>
      <c r="P78" s="24">
        <v>2.6960222000000002E-6</v>
      </c>
      <c r="Q78" s="24">
        <v>2.6706375E-6</v>
      </c>
      <c r="R78" s="24">
        <v>2.6813655000000001E-6</v>
      </c>
      <c r="S78" s="24">
        <v>3.0083195000000001E-6</v>
      </c>
      <c r="T78" s="24">
        <v>3.0873746000000001E-6</v>
      </c>
      <c r="U78" s="24">
        <v>3.4656215999999999E-6</v>
      </c>
      <c r="V78" s="24">
        <v>3.4186085000000001E-6</v>
      </c>
      <c r="W78" s="24">
        <v>3.6917097000000002E-6</v>
      </c>
      <c r="X78" s="24">
        <v>3.7259549999999998E-6</v>
      </c>
      <c r="Y78" s="24">
        <v>3.7496322E-6</v>
      </c>
      <c r="Z78" s="24">
        <v>3.6588347000000001E-6</v>
      </c>
      <c r="AA78" s="24">
        <v>3.6846052000000001E-6</v>
      </c>
      <c r="AB78" s="24">
        <v>4.0431196000000003E-6</v>
      </c>
      <c r="AC78" s="24">
        <v>4.0577360000000003E-6</v>
      </c>
      <c r="AD78" s="24">
        <v>5.4678219999999997E-6</v>
      </c>
      <c r="AE78" s="24">
        <v>5.4705389999999902E-6</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1.1683872100000001E-6</v>
      </c>
      <c r="D80" s="24">
        <v>1.133950249999999E-6</v>
      </c>
      <c r="E80" s="24">
        <v>1.192647109999999E-6</v>
      </c>
      <c r="F80" s="24">
        <v>1.21859251E-6</v>
      </c>
      <c r="G80" s="24">
        <v>1.2484365899999989E-6</v>
      </c>
      <c r="H80" s="24">
        <v>1.322024999999999E-6</v>
      </c>
      <c r="I80" s="24">
        <v>1.4096041399999989E-6</v>
      </c>
      <c r="J80" s="24">
        <v>1.5046368999999991E-6</v>
      </c>
      <c r="K80" s="24">
        <v>1.56681192E-6</v>
      </c>
      <c r="L80" s="24">
        <v>1.6104869299999999E-6</v>
      </c>
      <c r="M80" s="24">
        <v>1.6906406199999989E-6</v>
      </c>
      <c r="N80" s="24">
        <v>1.723312772961499</v>
      </c>
      <c r="O80" s="24">
        <v>2.1753330299999982E-6</v>
      </c>
      <c r="P80" s="24">
        <v>2.3283583000000004E-6</v>
      </c>
      <c r="Q80" s="24">
        <v>0.56799815647624996</v>
      </c>
      <c r="R80" s="24">
        <v>2.2633911299999992E-6</v>
      </c>
      <c r="S80" s="24">
        <v>2.2537552207089497</v>
      </c>
      <c r="T80" s="24">
        <v>2.6313104099999979E-6</v>
      </c>
      <c r="U80" s="24">
        <v>0.50432589328840005</v>
      </c>
      <c r="V80" s="24">
        <v>0.28797233894349999</v>
      </c>
      <c r="W80" s="24">
        <v>1.1518824403663999</v>
      </c>
      <c r="X80" s="24">
        <v>2.503554229999999E-6</v>
      </c>
      <c r="Y80" s="24">
        <v>1.6702288609045</v>
      </c>
      <c r="Z80" s="24">
        <v>1.6979554351022998</v>
      </c>
      <c r="AA80" s="24">
        <v>0.90346531869433</v>
      </c>
      <c r="AB80" s="24">
        <v>0.5759429552691</v>
      </c>
      <c r="AC80" s="24">
        <v>0.2443706512412</v>
      </c>
      <c r="AD80" s="24">
        <v>9.1140403047367009</v>
      </c>
      <c r="AE80" s="24">
        <v>4.719494432457001</v>
      </c>
    </row>
    <row r="81" spans="1:35" s="27" customFormat="1" x14ac:dyDescent="0.35">
      <c r="A81" s="28" t="s">
        <v>134</v>
      </c>
      <c r="B81" s="28" t="s">
        <v>65</v>
      </c>
      <c r="C81" s="24">
        <v>7872.0798500000001</v>
      </c>
      <c r="D81" s="24">
        <v>7860.1309399999991</v>
      </c>
      <c r="E81" s="24">
        <v>8003.1234100000001</v>
      </c>
      <c r="F81" s="24">
        <v>9472.3295499999986</v>
      </c>
      <c r="G81" s="24">
        <v>9458.4467999999979</v>
      </c>
      <c r="H81" s="24">
        <v>8074.2649199999896</v>
      </c>
      <c r="I81" s="24">
        <v>9821.8191800000004</v>
      </c>
      <c r="J81" s="24">
        <v>10202.492439999998</v>
      </c>
      <c r="K81" s="24">
        <v>9906.7406600000031</v>
      </c>
      <c r="L81" s="24">
        <v>8698.2853899999955</v>
      </c>
      <c r="M81" s="24">
        <v>8803.7671399999999</v>
      </c>
      <c r="N81" s="24">
        <v>9878.0240399999984</v>
      </c>
      <c r="O81" s="24">
        <v>10230.809999999996</v>
      </c>
      <c r="P81" s="24">
        <v>10177.39686999999</v>
      </c>
      <c r="Q81" s="24">
        <v>9350.3592399999998</v>
      </c>
      <c r="R81" s="24">
        <v>8831.3813599999976</v>
      </c>
      <c r="S81" s="24">
        <v>9755.3751699999884</v>
      </c>
      <c r="T81" s="24">
        <v>9187.0091599999996</v>
      </c>
      <c r="U81" s="24">
        <v>8149.8266799999992</v>
      </c>
      <c r="V81" s="24">
        <v>8526.3310399999973</v>
      </c>
      <c r="W81" s="24">
        <v>7683.082529999997</v>
      </c>
      <c r="X81" s="24">
        <v>8543.1467099999991</v>
      </c>
      <c r="Y81" s="24">
        <v>9096.4157900000009</v>
      </c>
      <c r="Z81" s="24">
        <v>8427.4575899999891</v>
      </c>
      <c r="AA81" s="24">
        <v>8798.5221399999973</v>
      </c>
      <c r="AB81" s="24">
        <v>9520.9992499999971</v>
      </c>
      <c r="AC81" s="24">
        <v>8635.641639999998</v>
      </c>
      <c r="AD81" s="24">
        <v>8468.1859699999986</v>
      </c>
      <c r="AE81" s="24">
        <v>8258.2748499999998</v>
      </c>
    </row>
    <row r="82" spans="1:35" s="27" customFormat="1" x14ac:dyDescent="0.35">
      <c r="A82" s="28" t="s">
        <v>134</v>
      </c>
      <c r="B82" s="28" t="s">
        <v>69</v>
      </c>
      <c r="C82" s="24">
        <v>1326.148170777348</v>
      </c>
      <c r="D82" s="24">
        <v>1602.6799516538883</v>
      </c>
      <c r="E82" s="24">
        <v>2019.0202752777232</v>
      </c>
      <c r="F82" s="24">
        <v>2589.1771565995728</v>
      </c>
      <c r="G82" s="24">
        <v>3272.1613936468793</v>
      </c>
      <c r="H82" s="24">
        <v>3878.428134387681</v>
      </c>
      <c r="I82" s="24">
        <v>4515.3421863200838</v>
      </c>
      <c r="J82" s="24">
        <v>4852.1567421699292</v>
      </c>
      <c r="K82" s="24">
        <v>5337.0724600933154</v>
      </c>
      <c r="L82" s="24">
        <v>5681.5736683344503</v>
      </c>
      <c r="M82" s="24">
        <v>6688.0990542661821</v>
      </c>
      <c r="N82" s="24">
        <v>7254.0178806794975</v>
      </c>
      <c r="O82" s="24">
        <v>7196.5761762088514</v>
      </c>
      <c r="P82" s="24">
        <v>8037.9991752312799</v>
      </c>
      <c r="Q82" s="24">
        <v>8611.3221677455458</v>
      </c>
      <c r="R82" s="24">
        <v>9280.048873357382</v>
      </c>
      <c r="S82" s="24">
        <v>9782.1075270884994</v>
      </c>
      <c r="T82" s="24">
        <v>10095.828740235906</v>
      </c>
      <c r="U82" s="24">
        <v>10306.50786841702</v>
      </c>
      <c r="V82" s="24">
        <v>11168.045586899358</v>
      </c>
      <c r="W82" s="24">
        <v>10521.014316858378</v>
      </c>
      <c r="X82" s="24">
        <v>10261.861968098732</v>
      </c>
      <c r="Y82" s="24">
        <v>10749.93052860135</v>
      </c>
      <c r="Z82" s="24">
        <v>10562.939840508898</v>
      </c>
      <c r="AA82" s="24">
        <v>10800.971757077841</v>
      </c>
      <c r="AB82" s="24">
        <v>10602.10894163424</v>
      </c>
      <c r="AC82" s="24">
        <v>10431.89243784521</v>
      </c>
      <c r="AD82" s="24">
        <v>9960.801795906078</v>
      </c>
      <c r="AE82" s="24">
        <v>10036.180361758579</v>
      </c>
    </row>
    <row r="83" spans="1:35" s="27" customFormat="1" x14ac:dyDescent="0.35">
      <c r="A83" s="28" t="s">
        <v>134</v>
      </c>
      <c r="B83" s="28" t="s">
        <v>68</v>
      </c>
      <c r="C83" s="24">
        <v>2.4820784000000002E-7</v>
      </c>
      <c r="D83" s="24">
        <v>4.1992776999999999E-7</v>
      </c>
      <c r="E83" s="24">
        <v>5.8782519999999899E-7</v>
      </c>
      <c r="F83" s="24">
        <v>1.1316951999999899E-6</v>
      </c>
      <c r="G83" s="24">
        <v>1.2127785999999999E-6</v>
      </c>
      <c r="H83" s="24">
        <v>1.5373308E-6</v>
      </c>
      <c r="I83" s="24">
        <v>1.4432767999999999E-6</v>
      </c>
      <c r="J83" s="24">
        <v>1.4787357E-6</v>
      </c>
      <c r="K83" s="24">
        <v>1.7265071E-6</v>
      </c>
      <c r="L83" s="24">
        <v>2.0412563000000001E-6</v>
      </c>
      <c r="M83" s="24">
        <v>2.0582267999999999E-6</v>
      </c>
      <c r="N83" s="24">
        <v>2.21844329999999E-6</v>
      </c>
      <c r="O83" s="24">
        <v>2.7197502E-6</v>
      </c>
      <c r="P83" s="24">
        <v>2.4173163999999999E-6</v>
      </c>
      <c r="Q83" s="24">
        <v>2.7384696999999999E-6</v>
      </c>
      <c r="R83" s="24">
        <v>2.6396112000000001E-6</v>
      </c>
      <c r="S83" s="24">
        <v>2.76201289999999E-6</v>
      </c>
      <c r="T83" s="24">
        <v>2.876973E-6</v>
      </c>
      <c r="U83" s="24">
        <v>4.1230400000000004E-6</v>
      </c>
      <c r="V83" s="24">
        <v>9.7430419999999996E-6</v>
      </c>
      <c r="W83" s="24">
        <v>9.8693840000000003E-6</v>
      </c>
      <c r="X83" s="24">
        <v>9.7844250000000008E-6</v>
      </c>
      <c r="Y83" s="24">
        <v>8.6279049999999995E-6</v>
      </c>
      <c r="Z83" s="24">
        <v>8.9671820000000002E-6</v>
      </c>
      <c r="AA83" s="24">
        <v>8.6773889999999992E-6</v>
      </c>
      <c r="AB83" s="24">
        <v>8.7118899999999997E-6</v>
      </c>
      <c r="AC83" s="24">
        <v>9.0691159999999997E-6</v>
      </c>
      <c r="AD83" s="24">
        <v>8.7619149999999993E-6</v>
      </c>
      <c r="AE83" s="24">
        <v>8.3205980000000008E-6</v>
      </c>
    </row>
    <row r="84" spans="1:35" s="27" customFormat="1" x14ac:dyDescent="0.35">
      <c r="A84" s="28" t="s">
        <v>134</v>
      </c>
      <c r="B84" s="28" t="s">
        <v>36</v>
      </c>
      <c r="C84" s="24">
        <v>2.5746212000000001E-6</v>
      </c>
      <c r="D84" s="24">
        <v>3.7525112E-6</v>
      </c>
      <c r="E84" s="24">
        <v>3.7036161E-6</v>
      </c>
      <c r="F84" s="24">
        <v>4.4034759999999996E-6</v>
      </c>
      <c r="G84" s="24">
        <v>6.1581809999999901E-6</v>
      </c>
      <c r="H84" s="24">
        <v>6.2069090000000003E-6</v>
      </c>
      <c r="I84" s="24">
        <v>7.4851114000000004E-6</v>
      </c>
      <c r="J84" s="24">
        <v>8.3332169999999999E-6</v>
      </c>
      <c r="K84" s="24">
        <v>1.0220727000000001E-5</v>
      </c>
      <c r="L84" s="24">
        <v>1.0893546500000001E-5</v>
      </c>
      <c r="M84" s="24">
        <v>1.2246168000000001E-5</v>
      </c>
      <c r="N84" s="24">
        <v>1.6750443999999998E-5</v>
      </c>
      <c r="O84" s="24">
        <v>1.6845941E-5</v>
      </c>
      <c r="P84" s="24">
        <v>1.7742146E-5</v>
      </c>
      <c r="Q84" s="24">
        <v>1.8815532000000001E-5</v>
      </c>
      <c r="R84" s="24">
        <v>1.9087701999999999E-5</v>
      </c>
      <c r="S84" s="24">
        <v>2.0038385999999999E-5</v>
      </c>
      <c r="T84" s="24">
        <v>2.0972105999999998E-5</v>
      </c>
      <c r="U84" s="24">
        <v>3.0094844999999998E-5</v>
      </c>
      <c r="V84" s="24">
        <v>3.3008408000000003E-5</v>
      </c>
      <c r="W84" s="24">
        <v>3.6368524999999998E-5</v>
      </c>
      <c r="X84" s="24">
        <v>3.5535801999999998E-5</v>
      </c>
      <c r="Y84" s="24">
        <v>3.8406342E-5</v>
      </c>
      <c r="Z84" s="24">
        <v>4.0436443999999998E-5</v>
      </c>
      <c r="AA84" s="24">
        <v>3.86035599999999E-5</v>
      </c>
      <c r="AB84" s="24">
        <v>3.8309616E-5</v>
      </c>
      <c r="AC84" s="24">
        <v>3.7882044000000001E-5</v>
      </c>
      <c r="AD84" s="24">
        <v>5.7521454000000002E-5</v>
      </c>
      <c r="AE84" s="24">
        <v>6.0721750000000002E-5</v>
      </c>
    </row>
    <row r="85" spans="1:35" s="27" customFormat="1" x14ac:dyDescent="0.35">
      <c r="A85" s="28" t="s">
        <v>134</v>
      </c>
      <c r="B85" s="28" t="s">
        <v>73</v>
      </c>
      <c r="C85" s="24">
        <v>0</v>
      </c>
      <c r="D85" s="24">
        <v>0</v>
      </c>
      <c r="E85" s="24">
        <v>1.00674333E-5</v>
      </c>
      <c r="F85" s="24">
        <v>1.0532803999999999E-5</v>
      </c>
      <c r="G85" s="24">
        <v>1.1655555299999999E-5</v>
      </c>
      <c r="H85" s="24">
        <v>1.2365853800000001E-5</v>
      </c>
      <c r="I85" s="24">
        <v>1.3775524100000001E-5</v>
      </c>
      <c r="J85" s="24">
        <v>1.407414299999998E-5</v>
      </c>
      <c r="K85" s="24">
        <v>1.6011008999999998E-5</v>
      </c>
      <c r="L85" s="24">
        <v>1.8089529E-5</v>
      </c>
      <c r="M85" s="24">
        <v>2.1516505E-5</v>
      </c>
      <c r="N85" s="24">
        <v>8.6339790999999998E-5</v>
      </c>
      <c r="O85" s="24">
        <v>8.6289434000000001E-5</v>
      </c>
      <c r="P85" s="24">
        <v>8.685400399999999E-5</v>
      </c>
      <c r="Q85" s="24">
        <v>9.9116289000000002E-5</v>
      </c>
      <c r="R85" s="24">
        <v>81.279926675079992</v>
      </c>
      <c r="S85" s="24">
        <v>408.03336636924996</v>
      </c>
      <c r="T85" s="24">
        <v>412.73854708306601</v>
      </c>
      <c r="U85" s="24">
        <v>802.31072225293997</v>
      </c>
      <c r="V85" s="24">
        <v>791.7627604541799</v>
      </c>
      <c r="W85" s="24">
        <v>820.92218706957999</v>
      </c>
      <c r="X85" s="24">
        <v>874.17683046772993</v>
      </c>
      <c r="Y85" s="24">
        <v>859.00007089561007</v>
      </c>
      <c r="Z85" s="24">
        <v>840.63789281756999</v>
      </c>
      <c r="AA85" s="24">
        <v>856.56849369146994</v>
      </c>
      <c r="AB85" s="24">
        <v>820.17303176519999</v>
      </c>
      <c r="AC85" s="24">
        <v>817.39123020677005</v>
      </c>
      <c r="AD85" s="24">
        <v>937.82056487963996</v>
      </c>
      <c r="AE85" s="24">
        <v>844.28249438537</v>
      </c>
    </row>
    <row r="86" spans="1:35" s="27" customFormat="1" x14ac:dyDescent="0.35">
      <c r="A86" s="28" t="s">
        <v>134</v>
      </c>
      <c r="B86" s="28" t="s">
        <v>56</v>
      </c>
      <c r="C86" s="24">
        <v>0.24389757699999992</v>
      </c>
      <c r="D86" s="24">
        <v>0.77024722499999909</v>
      </c>
      <c r="E86" s="24">
        <v>0.54249931299999987</v>
      </c>
      <c r="F86" s="24">
        <v>1.069796526</v>
      </c>
      <c r="G86" s="24">
        <v>2.7502621199999999</v>
      </c>
      <c r="H86" s="24">
        <v>4.4269610999999998</v>
      </c>
      <c r="I86" s="24">
        <v>8.7963459400000001</v>
      </c>
      <c r="J86" s="24">
        <v>11.139847399999999</v>
      </c>
      <c r="K86" s="24">
        <v>14.603763600000001</v>
      </c>
      <c r="L86" s="24">
        <v>19.068195299999999</v>
      </c>
      <c r="M86" s="24">
        <v>24.803213</v>
      </c>
      <c r="N86" s="24">
        <v>31.9991944</v>
      </c>
      <c r="O86" s="24">
        <v>35.5203802999999</v>
      </c>
      <c r="P86" s="24">
        <v>37.164234</v>
      </c>
      <c r="Q86" s="24">
        <v>44.819537000000004</v>
      </c>
      <c r="R86" s="24">
        <v>48.089517000000001</v>
      </c>
      <c r="S86" s="24">
        <v>46.583598599999995</v>
      </c>
      <c r="T86" s="24">
        <v>45.908095000000003</v>
      </c>
      <c r="U86" s="24">
        <v>48.879572000000003</v>
      </c>
      <c r="V86" s="24">
        <v>53.384782000000001</v>
      </c>
      <c r="W86" s="24">
        <v>54.869025999999998</v>
      </c>
      <c r="X86" s="24">
        <v>58.457364999999996</v>
      </c>
      <c r="Y86" s="24">
        <v>58.993034000000002</v>
      </c>
      <c r="Z86" s="24">
        <v>61.425118999999889</v>
      </c>
      <c r="AA86" s="24">
        <v>65.839069999999893</v>
      </c>
      <c r="AB86" s="24">
        <v>62.659368000000001</v>
      </c>
      <c r="AC86" s="24">
        <v>61.549757999999997</v>
      </c>
      <c r="AD86" s="24">
        <v>65.161660999999995</v>
      </c>
      <c r="AE86" s="24">
        <v>59.101852000000001</v>
      </c>
      <c r="AH86" s="12"/>
      <c r="AI86" s="12"/>
    </row>
    <row r="87" spans="1:35" s="27" customFormat="1" x14ac:dyDescent="0.35">
      <c r="A87" s="31" t="s">
        <v>138</v>
      </c>
      <c r="B87" s="31"/>
      <c r="C87" s="32">
        <v>9198.2280236878778</v>
      </c>
      <c r="D87" s="32">
        <v>9462.8108946866396</v>
      </c>
      <c r="E87" s="32">
        <v>10022.143688610311</v>
      </c>
      <c r="F87" s="32">
        <v>12061.506710514655</v>
      </c>
      <c r="G87" s="32">
        <v>12730.608197678739</v>
      </c>
      <c r="H87" s="32">
        <v>11952.693058866478</v>
      </c>
      <c r="I87" s="32">
        <v>14337.161370926571</v>
      </c>
      <c r="J87" s="32">
        <v>15054.649187031495</v>
      </c>
      <c r="K87" s="32">
        <v>15243.813125334105</v>
      </c>
      <c r="L87" s="32">
        <v>14379.859063988164</v>
      </c>
      <c r="M87" s="32">
        <v>15491.866200105471</v>
      </c>
      <c r="N87" s="32">
        <v>17133.765238349999</v>
      </c>
      <c r="O87" s="32">
        <v>17427.386183802158</v>
      </c>
      <c r="P87" s="32">
        <v>18215.396052672968</v>
      </c>
      <c r="Q87" s="32">
        <v>17962.249411311128</v>
      </c>
      <c r="R87" s="32">
        <v>18111.430240941747</v>
      </c>
      <c r="S87" s="32">
        <v>19539.736458079526</v>
      </c>
      <c r="T87" s="32">
        <v>19282.837908831563</v>
      </c>
      <c r="U87" s="32">
        <v>18456.83888189897</v>
      </c>
      <c r="V87" s="32">
        <v>19694.664612399949</v>
      </c>
      <c r="W87" s="32">
        <v>18205.248742859836</v>
      </c>
      <c r="X87" s="32">
        <v>18805.008694112665</v>
      </c>
      <c r="Y87" s="32">
        <v>19848.016559839791</v>
      </c>
      <c r="Z87" s="32">
        <v>18992.095398570003</v>
      </c>
      <c r="AA87" s="32">
        <v>19600.39737475853</v>
      </c>
      <c r="AB87" s="32">
        <v>20123.684147344517</v>
      </c>
      <c r="AC87" s="32">
        <v>19067.778461623304</v>
      </c>
      <c r="AD87" s="32">
        <v>18438.101820440552</v>
      </c>
      <c r="AE87" s="32">
        <v>18299.174719982173</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261.18705969037649</v>
      </c>
      <c r="D92" s="24">
        <v>358.53878699021374</v>
      </c>
      <c r="E92" s="24">
        <v>375.01054060845797</v>
      </c>
      <c r="F92" s="24">
        <v>426.06949342598369</v>
      </c>
      <c r="G92" s="24">
        <v>422.06603152973645</v>
      </c>
      <c r="H92" s="24">
        <v>420.18705431443101</v>
      </c>
      <c r="I92" s="24">
        <v>384.92564081788146</v>
      </c>
      <c r="J92" s="24">
        <v>366.51519104186116</v>
      </c>
      <c r="K92" s="24">
        <v>559.66553154113103</v>
      </c>
      <c r="L92" s="24">
        <v>563.04951272957408</v>
      </c>
      <c r="M92" s="24">
        <v>546.48415351775748</v>
      </c>
      <c r="N92" s="24">
        <v>576.65330682731508</v>
      </c>
      <c r="O92" s="24">
        <v>547.56864652049399</v>
      </c>
      <c r="P92" s="24">
        <v>502.96854850275196</v>
      </c>
      <c r="Q92" s="24">
        <v>526.33876485168298</v>
      </c>
      <c r="R92" s="24">
        <v>530.21081734316886</v>
      </c>
      <c r="S92" s="24">
        <v>3133.0146971439926</v>
      </c>
      <c r="T92" s="24">
        <v>3138.6403068535583</v>
      </c>
      <c r="U92" s="24">
        <v>3802.6040085605055</v>
      </c>
      <c r="V92" s="24">
        <v>3780.331740029731</v>
      </c>
      <c r="W92" s="24">
        <v>6699.0595067627055</v>
      </c>
      <c r="X92" s="24">
        <v>6626.6375618369484</v>
      </c>
      <c r="Y92" s="24">
        <v>6596.2435852015151</v>
      </c>
      <c r="Z92" s="24">
        <v>6734.9828425294754</v>
      </c>
      <c r="AA92" s="24">
        <v>6720.1090554699767</v>
      </c>
      <c r="AB92" s="24">
        <v>7825.3403550171543</v>
      </c>
      <c r="AC92" s="24">
        <v>7916.0674296209691</v>
      </c>
      <c r="AD92" s="24">
        <v>7929.6702076193906</v>
      </c>
      <c r="AE92" s="24">
        <v>7456.1270536274506</v>
      </c>
      <c r="AF92" s="12"/>
      <c r="AG92" s="12"/>
      <c r="AH92" s="12"/>
      <c r="AI92" s="12"/>
    </row>
    <row r="93" spans="1:35" collapsed="1" x14ac:dyDescent="0.35">
      <c r="A93" s="28" t="s">
        <v>40</v>
      </c>
      <c r="B93" s="28" t="s">
        <v>72</v>
      </c>
      <c r="C93" s="24">
        <v>177.92089299999989</v>
      </c>
      <c r="D93" s="24">
        <v>583.57553600000006</v>
      </c>
      <c r="E93" s="24">
        <v>765.0763132467273</v>
      </c>
      <c r="F93" s="24">
        <v>3341.6907165186249</v>
      </c>
      <c r="G93" s="24">
        <v>7364.1828873773948</v>
      </c>
      <c r="H93" s="24">
        <v>8072.7880521922716</v>
      </c>
      <c r="I93" s="24">
        <v>7783.8983331625514</v>
      </c>
      <c r="J93" s="24">
        <v>8879.6669107625512</v>
      </c>
      <c r="K93" s="24">
        <v>12515.522181366614</v>
      </c>
      <c r="L93" s="24">
        <v>13509.456885838861</v>
      </c>
      <c r="M93" s="24">
        <v>13861.709306935807</v>
      </c>
      <c r="N93" s="24">
        <v>15298.521218389364</v>
      </c>
      <c r="O93" s="24">
        <v>14724.704244467184</v>
      </c>
      <c r="P93" s="24">
        <v>13849.906705041556</v>
      </c>
      <c r="Q93" s="24">
        <v>15400.93557249213</v>
      </c>
      <c r="R93" s="24">
        <v>15551.171917643411</v>
      </c>
      <c r="S93" s="24">
        <v>16083.965882021492</v>
      </c>
      <c r="T93" s="24">
        <v>15766.351713264819</v>
      </c>
      <c r="U93" s="24">
        <v>17008.421275692413</v>
      </c>
      <c r="V93" s="24">
        <v>17463.910982118159</v>
      </c>
      <c r="W93" s="24">
        <v>17052.54329792257</v>
      </c>
      <c r="X93" s="24">
        <v>21466.993968428091</v>
      </c>
      <c r="Y93" s="24">
        <v>20611.66424728882</v>
      </c>
      <c r="Z93" s="24">
        <v>22128.568871854568</v>
      </c>
      <c r="AA93" s="24">
        <v>22165.127382901988</v>
      </c>
      <c r="AB93" s="24">
        <v>21451.219819410595</v>
      </c>
      <c r="AC93" s="24">
        <v>20975.201425566298</v>
      </c>
      <c r="AD93" s="24">
        <v>24322.440119084167</v>
      </c>
      <c r="AE93" s="24">
        <v>24021.42815618161</v>
      </c>
    </row>
    <row r="94" spans="1:35" x14ac:dyDescent="0.35">
      <c r="A94" s="28" t="s">
        <v>40</v>
      </c>
      <c r="B94" s="28" t="s">
        <v>76</v>
      </c>
      <c r="C94" s="24">
        <v>51.562204237999993</v>
      </c>
      <c r="D94" s="24">
        <v>93.979456429999914</v>
      </c>
      <c r="E94" s="24">
        <v>129.67968037999989</v>
      </c>
      <c r="F94" s="24">
        <v>221.87325726</v>
      </c>
      <c r="G94" s="24">
        <v>342.93503713000001</v>
      </c>
      <c r="H94" s="24">
        <v>471.30013714</v>
      </c>
      <c r="I94" s="24">
        <v>593.42490380000004</v>
      </c>
      <c r="J94" s="24">
        <v>751.96048409999992</v>
      </c>
      <c r="K94" s="24">
        <v>890.84906179999973</v>
      </c>
      <c r="L94" s="24">
        <v>1093.8104623999998</v>
      </c>
      <c r="M94" s="24">
        <v>1335.924523299999</v>
      </c>
      <c r="N94" s="24">
        <v>1661.9323099999999</v>
      </c>
      <c r="O94" s="24">
        <v>1871.6189332999988</v>
      </c>
      <c r="P94" s="24">
        <v>1974.6180879999997</v>
      </c>
      <c r="Q94" s="24">
        <v>2211.3102699999981</v>
      </c>
      <c r="R94" s="24">
        <v>2383.6851829999987</v>
      </c>
      <c r="S94" s="24">
        <v>2302.1616039999999</v>
      </c>
      <c r="T94" s="24">
        <v>2410.9792670000002</v>
      </c>
      <c r="U94" s="24">
        <v>2564.3890059999999</v>
      </c>
      <c r="V94" s="24">
        <v>2704.0375519999998</v>
      </c>
      <c r="W94" s="24">
        <v>2901.245042999999</v>
      </c>
      <c r="X94" s="24">
        <v>3069.3024979999982</v>
      </c>
      <c r="Y94" s="24">
        <v>3113.2413029999998</v>
      </c>
      <c r="Z94" s="24">
        <v>3431.2796509999989</v>
      </c>
      <c r="AA94" s="24">
        <v>3488.8764339999998</v>
      </c>
      <c r="AB94" s="24">
        <v>3318.657424</v>
      </c>
      <c r="AC94" s="24">
        <v>3417.9191339999993</v>
      </c>
      <c r="AD94" s="24">
        <v>3582.1590529999985</v>
      </c>
      <c r="AE94" s="24">
        <v>3077.8693290000001</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4.5301178000000002E-6</v>
      </c>
      <c r="D97" s="24">
        <v>6.8181127999999905E-6</v>
      </c>
      <c r="E97" s="24">
        <v>6.8271687999999999E-6</v>
      </c>
      <c r="F97" s="24">
        <v>9.0784958000000004E-6</v>
      </c>
      <c r="G97" s="24">
        <v>1.03973689E-5</v>
      </c>
      <c r="H97" s="24">
        <v>1.1571733E-5</v>
      </c>
      <c r="I97" s="24">
        <v>1.5150640999999999E-5</v>
      </c>
      <c r="J97" s="24">
        <v>1.63611003E-5</v>
      </c>
      <c r="K97" s="24">
        <v>231.559552636604</v>
      </c>
      <c r="L97" s="24">
        <v>235.29194306078702</v>
      </c>
      <c r="M97" s="24">
        <v>227.9199640969905</v>
      </c>
      <c r="N97" s="24">
        <v>235.44848282184</v>
      </c>
      <c r="O97" s="24">
        <v>228.8258924177</v>
      </c>
      <c r="P97" s="24">
        <v>222.03660344325499</v>
      </c>
      <c r="Q97" s="24">
        <v>233.04735450488099</v>
      </c>
      <c r="R97" s="24">
        <v>234.81778451656999</v>
      </c>
      <c r="S97" s="24">
        <v>228.0170034292</v>
      </c>
      <c r="T97" s="24">
        <v>223.01616112990001</v>
      </c>
      <c r="U97" s="24">
        <v>746.63347999999905</v>
      </c>
      <c r="V97" s="24">
        <v>725.41369999999893</v>
      </c>
      <c r="W97" s="24">
        <v>2325.9589899999992</v>
      </c>
      <c r="X97" s="24">
        <v>2317.2593399999992</v>
      </c>
      <c r="Y97" s="24">
        <v>2297.0866499999997</v>
      </c>
      <c r="Z97" s="24">
        <v>2382.6653399999987</v>
      </c>
      <c r="AA97" s="24">
        <v>2382.5642400000002</v>
      </c>
      <c r="AB97" s="24">
        <v>2323.7913400000002</v>
      </c>
      <c r="AC97" s="24">
        <v>2290.3918600000002</v>
      </c>
      <c r="AD97" s="24">
        <v>2339.91885</v>
      </c>
      <c r="AE97" s="24">
        <v>2085.78748717291</v>
      </c>
    </row>
    <row r="98" spans="1:31" x14ac:dyDescent="0.35">
      <c r="A98" s="28" t="s">
        <v>130</v>
      </c>
      <c r="B98" s="28" t="s">
        <v>72</v>
      </c>
      <c r="C98" s="24">
        <v>133.1894099999999</v>
      </c>
      <c r="D98" s="24">
        <v>443.59079600000001</v>
      </c>
      <c r="E98" s="24">
        <v>565.18506340017245</v>
      </c>
      <c r="F98" s="24">
        <v>2619.9185836682309</v>
      </c>
      <c r="G98" s="24">
        <v>6538.5672530193469</v>
      </c>
      <c r="H98" s="24">
        <v>7343.3977556358768</v>
      </c>
      <c r="I98" s="24">
        <v>7120.1579346178651</v>
      </c>
      <c r="J98" s="24">
        <v>7998.4100698108659</v>
      </c>
      <c r="K98" s="24">
        <v>11859.637008084526</v>
      </c>
      <c r="L98" s="24">
        <v>12773.271038734985</v>
      </c>
      <c r="M98" s="24">
        <v>13133.350754073112</v>
      </c>
      <c r="N98" s="24">
        <v>14307.489983928604</v>
      </c>
      <c r="O98" s="24">
        <v>13793.792673612952</v>
      </c>
      <c r="P98" s="24">
        <v>12982.768473675473</v>
      </c>
      <c r="Q98" s="24">
        <v>14464.818784512043</v>
      </c>
      <c r="R98" s="24">
        <v>14542.739724491026</v>
      </c>
      <c r="S98" s="24">
        <v>14082.216835267975</v>
      </c>
      <c r="T98" s="24">
        <v>13733.240029868901</v>
      </c>
      <c r="U98" s="24">
        <v>14397.010167836714</v>
      </c>
      <c r="V98" s="24">
        <v>14814.883752246929</v>
      </c>
      <c r="W98" s="24">
        <v>14182.487433198823</v>
      </c>
      <c r="X98" s="24">
        <v>15209.547047636932</v>
      </c>
      <c r="Y98" s="24">
        <v>14642.935895853028</v>
      </c>
      <c r="Z98" s="24">
        <v>15955.741300916668</v>
      </c>
      <c r="AA98" s="24">
        <v>16175.341909393934</v>
      </c>
      <c r="AB98" s="24">
        <v>15384.18654752291</v>
      </c>
      <c r="AC98" s="24">
        <v>14817.392977515228</v>
      </c>
      <c r="AD98" s="24">
        <v>15755.16405141052</v>
      </c>
      <c r="AE98" s="24">
        <v>15099.322125530693</v>
      </c>
    </row>
    <row r="99" spans="1:31" x14ac:dyDescent="0.35">
      <c r="A99" s="28" t="s">
        <v>130</v>
      </c>
      <c r="B99" s="28" t="s">
        <v>76</v>
      </c>
      <c r="C99" s="24">
        <v>18.6836713</v>
      </c>
      <c r="D99" s="24">
        <v>35.835417499999998</v>
      </c>
      <c r="E99" s="24">
        <v>46.228572</v>
      </c>
      <c r="F99" s="24">
        <v>84.713836400000005</v>
      </c>
      <c r="G99" s="24">
        <v>133.45826299999999</v>
      </c>
      <c r="H99" s="24">
        <v>178.01872299999999</v>
      </c>
      <c r="I99" s="24">
        <v>227.13596099999998</v>
      </c>
      <c r="J99" s="24">
        <v>283.19619</v>
      </c>
      <c r="K99" s="24">
        <v>332.122523</v>
      </c>
      <c r="L99" s="24">
        <v>400.37303000000003</v>
      </c>
      <c r="M99" s="24">
        <v>474.23408599999902</v>
      </c>
      <c r="N99" s="24">
        <v>564.63962499999991</v>
      </c>
      <c r="O99" s="24">
        <v>638.77121999999895</v>
      </c>
      <c r="P99" s="24">
        <v>665.11969999999997</v>
      </c>
      <c r="Q99" s="24">
        <v>738.02743999999905</v>
      </c>
      <c r="R99" s="24">
        <v>794.63178000000005</v>
      </c>
      <c r="S99" s="24">
        <v>814.51457000000005</v>
      </c>
      <c r="T99" s="24">
        <v>837.14589999999998</v>
      </c>
      <c r="U99" s="24">
        <v>899.36302999999998</v>
      </c>
      <c r="V99" s="24">
        <v>929.99267000000009</v>
      </c>
      <c r="W99" s="24">
        <v>990.03374999999994</v>
      </c>
      <c r="X99" s="24">
        <v>1055.69373</v>
      </c>
      <c r="Y99" s="24">
        <v>1084.77063</v>
      </c>
      <c r="Z99" s="24">
        <v>1184.1772100000001</v>
      </c>
      <c r="AA99" s="24">
        <v>1224.99649</v>
      </c>
      <c r="AB99" s="24">
        <v>1203.02673</v>
      </c>
      <c r="AC99" s="24">
        <v>1215.6140500000001</v>
      </c>
      <c r="AD99" s="24">
        <v>1286.4358</v>
      </c>
      <c r="AE99" s="24">
        <v>1182.3559700000001</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3.12837049999999E-6</v>
      </c>
      <c r="D102" s="24">
        <v>28.345717383670301</v>
      </c>
      <c r="E102" s="24">
        <v>31.613501416465297</v>
      </c>
      <c r="F102" s="24">
        <v>38.932412712139701</v>
      </c>
      <c r="G102" s="24">
        <v>41.729877505081596</v>
      </c>
      <c r="H102" s="24">
        <v>41.212940634376999</v>
      </c>
      <c r="I102" s="24">
        <v>39.590599800324</v>
      </c>
      <c r="J102" s="24">
        <v>39.324333305806</v>
      </c>
      <c r="K102" s="24">
        <v>37.730305787459997</v>
      </c>
      <c r="L102" s="24">
        <v>38.378926307896997</v>
      </c>
      <c r="M102" s="24">
        <v>37.312902641926904</v>
      </c>
      <c r="N102" s="24">
        <v>37.512384668620001</v>
      </c>
      <c r="O102" s="24">
        <v>59.32161</v>
      </c>
      <c r="P102" s="24">
        <v>59.013293000000004</v>
      </c>
      <c r="Q102" s="24">
        <v>59.013926999999995</v>
      </c>
      <c r="R102" s="24">
        <v>59.791714999999897</v>
      </c>
      <c r="S102" s="24">
        <v>2679.9042299999996</v>
      </c>
      <c r="T102" s="24">
        <v>2695.0000500000001</v>
      </c>
      <c r="U102" s="24">
        <v>2716.4521050000003</v>
      </c>
      <c r="V102" s="24">
        <v>2724.8386</v>
      </c>
      <c r="W102" s="24">
        <v>2778.0945000000002</v>
      </c>
      <c r="X102" s="24">
        <v>2761.7483000000002</v>
      </c>
      <c r="Y102" s="24">
        <v>2780.43</v>
      </c>
      <c r="Z102" s="24">
        <v>2787.6409999999901</v>
      </c>
      <c r="AA102" s="24">
        <v>2754.1916999999999</v>
      </c>
      <c r="AB102" s="24">
        <v>3981.2554</v>
      </c>
      <c r="AC102" s="24">
        <v>4123.1769999999997</v>
      </c>
      <c r="AD102" s="24">
        <v>4097.37</v>
      </c>
      <c r="AE102" s="24">
        <v>3948.5940000000001</v>
      </c>
    </row>
    <row r="103" spans="1:31" x14ac:dyDescent="0.35">
      <c r="A103" s="28" t="s">
        <v>131</v>
      </c>
      <c r="B103" s="28" t="s">
        <v>72</v>
      </c>
      <c r="C103" s="24">
        <v>44.731482999999997</v>
      </c>
      <c r="D103" s="24">
        <v>139.98473999999999</v>
      </c>
      <c r="E103" s="24">
        <v>199.89122543972601</v>
      </c>
      <c r="F103" s="24">
        <v>721.772106748223</v>
      </c>
      <c r="G103" s="24">
        <v>825.61560700918994</v>
      </c>
      <c r="H103" s="24">
        <v>729.39026741522105</v>
      </c>
      <c r="I103" s="24">
        <v>663.74036784706902</v>
      </c>
      <c r="J103" s="24">
        <v>881.25680922445201</v>
      </c>
      <c r="K103" s="24">
        <v>655.88513910167296</v>
      </c>
      <c r="L103" s="24">
        <v>736.18580966581499</v>
      </c>
      <c r="M103" s="24">
        <v>728.3585100980921</v>
      </c>
      <c r="N103" s="24">
        <v>991.03109969232503</v>
      </c>
      <c r="O103" s="24">
        <v>930.91143737627795</v>
      </c>
      <c r="P103" s="24">
        <v>867.13809726618001</v>
      </c>
      <c r="Q103" s="24">
        <v>936.11663740290396</v>
      </c>
      <c r="R103" s="24">
        <v>905.89153805676995</v>
      </c>
      <c r="S103" s="24">
        <v>1492.5821599999999</v>
      </c>
      <c r="T103" s="24">
        <v>1515.0855999999999</v>
      </c>
      <c r="U103" s="24">
        <v>1610.6913500000001</v>
      </c>
      <c r="V103" s="24">
        <v>1649.3306</v>
      </c>
      <c r="W103" s="24">
        <v>1845.9352000000001</v>
      </c>
      <c r="X103" s="24">
        <v>5166.6390499999998</v>
      </c>
      <c r="Y103" s="24">
        <v>4896.5217000000002</v>
      </c>
      <c r="Z103" s="24">
        <v>5126.5331000000006</v>
      </c>
      <c r="AA103" s="24">
        <v>4908.4091000000008</v>
      </c>
      <c r="AB103" s="24">
        <v>5052.4814299999989</v>
      </c>
      <c r="AC103" s="24">
        <v>5125.4036999999998</v>
      </c>
      <c r="AD103" s="24">
        <v>5364.27657</v>
      </c>
      <c r="AE103" s="24">
        <v>5942.0057200000001</v>
      </c>
    </row>
    <row r="104" spans="1:31" x14ac:dyDescent="0.35">
      <c r="A104" s="28" t="s">
        <v>131</v>
      </c>
      <c r="B104" s="28" t="s">
        <v>76</v>
      </c>
      <c r="C104" s="24">
        <v>8.1307256999999904</v>
      </c>
      <c r="D104" s="24">
        <v>14.143740999999991</v>
      </c>
      <c r="E104" s="24">
        <v>21.880990000000001</v>
      </c>
      <c r="F104" s="24">
        <v>41.908968400000006</v>
      </c>
      <c r="G104" s="24">
        <v>69.489283</v>
      </c>
      <c r="H104" s="24">
        <v>95.004138999999995</v>
      </c>
      <c r="I104" s="24">
        <v>121.214257</v>
      </c>
      <c r="J104" s="24">
        <v>157.33718300000001</v>
      </c>
      <c r="K104" s="24">
        <v>190.95578599999999</v>
      </c>
      <c r="L104" s="24">
        <v>241.53609199999988</v>
      </c>
      <c r="M104" s="24">
        <v>296.99917999999991</v>
      </c>
      <c r="N104" s="24">
        <v>367.75148999999999</v>
      </c>
      <c r="O104" s="24">
        <v>420.37459000000001</v>
      </c>
      <c r="P104" s="24">
        <v>467.20112</v>
      </c>
      <c r="Q104" s="24">
        <v>511.99988000000002</v>
      </c>
      <c r="R104" s="24">
        <v>560.89841000000001</v>
      </c>
      <c r="S104" s="24">
        <v>425.23257000000001</v>
      </c>
      <c r="T104" s="24">
        <v>465.54805999999996</v>
      </c>
      <c r="U104" s="24">
        <v>509.402446</v>
      </c>
      <c r="V104" s="24">
        <v>555.81785000000002</v>
      </c>
      <c r="W104" s="24">
        <v>637.54966999999897</v>
      </c>
      <c r="X104" s="24">
        <v>684.55211599999893</v>
      </c>
      <c r="Y104" s="24">
        <v>714.14981</v>
      </c>
      <c r="Z104" s="24">
        <v>759.52483000000007</v>
      </c>
      <c r="AA104" s="24">
        <v>712.74690999999996</v>
      </c>
      <c r="AB104" s="24">
        <v>615.54426000000001</v>
      </c>
      <c r="AC104" s="24">
        <v>685.89680499999895</v>
      </c>
      <c r="AD104" s="24">
        <v>705.64309000000003</v>
      </c>
      <c r="AE104" s="24">
        <v>465.58137499999998</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137.56861581896709</v>
      </c>
      <c r="D107" s="24">
        <v>205.65797186553652</v>
      </c>
      <c r="E107" s="24">
        <v>208.5194118363745</v>
      </c>
      <c r="F107" s="24">
        <v>245.96921259083257</v>
      </c>
      <c r="G107" s="24">
        <v>242.55498288705689</v>
      </c>
      <c r="H107" s="24">
        <v>243.72867718146901</v>
      </c>
      <c r="I107" s="24">
        <v>221.15608811186851</v>
      </c>
      <c r="J107" s="24">
        <v>206.83220632332899</v>
      </c>
      <c r="K107" s="24">
        <v>180.729371333622</v>
      </c>
      <c r="L107" s="24">
        <v>184.38403377227399</v>
      </c>
      <c r="M107" s="24">
        <v>178.923900478452</v>
      </c>
      <c r="N107" s="24">
        <v>194.67260807936</v>
      </c>
      <c r="O107" s="24">
        <v>152.59226651957999</v>
      </c>
      <c r="P107" s="24">
        <v>141.89097738527599</v>
      </c>
      <c r="Q107" s="24">
        <v>151.16567572944396</v>
      </c>
      <c r="R107" s="24">
        <v>152.70890585336801</v>
      </c>
      <c r="S107" s="24">
        <v>143.96725995181001</v>
      </c>
      <c r="T107" s="24">
        <v>140.599929748237</v>
      </c>
      <c r="U107" s="24">
        <v>146.28116317906401</v>
      </c>
      <c r="V107" s="24">
        <v>140.79869317026899</v>
      </c>
      <c r="W107" s="24">
        <v>198.51257399999992</v>
      </c>
      <c r="X107" s="24">
        <v>144.92768999999899</v>
      </c>
      <c r="Y107" s="24">
        <v>138.60637</v>
      </c>
      <c r="Z107" s="24">
        <v>148.67339999999999</v>
      </c>
      <c r="AA107" s="24">
        <v>150.11606</v>
      </c>
      <c r="AB107" s="24">
        <v>145.27202</v>
      </c>
      <c r="AC107" s="24">
        <v>146.04523</v>
      </c>
      <c r="AD107" s="24">
        <v>142.49777</v>
      </c>
      <c r="AE107" s="24">
        <v>139.18620000000001</v>
      </c>
    </row>
    <row r="108" spans="1:31" x14ac:dyDescent="0.35">
      <c r="A108" s="28" t="s">
        <v>132</v>
      </c>
      <c r="B108" s="28" t="s">
        <v>72</v>
      </c>
      <c r="C108" s="24">
        <v>0</v>
      </c>
      <c r="D108" s="24">
        <v>0</v>
      </c>
      <c r="E108" s="24">
        <v>6.5530859999999899E-6</v>
      </c>
      <c r="F108" s="24">
        <v>7.8631079999999995E-6</v>
      </c>
      <c r="G108" s="24">
        <v>7.794583E-6</v>
      </c>
      <c r="H108" s="24">
        <v>8.4457214999999999E-6</v>
      </c>
      <c r="I108" s="24">
        <v>8.1785949999999996E-6</v>
      </c>
      <c r="J108" s="24">
        <v>8.5770090000000007E-6</v>
      </c>
      <c r="K108" s="24">
        <v>8.4732590000000002E-6</v>
      </c>
      <c r="L108" s="24">
        <v>8.8835379999999995E-6</v>
      </c>
      <c r="M108" s="24">
        <v>9.5529600000000004E-6</v>
      </c>
      <c r="N108" s="24">
        <v>1.7354327000000001E-5</v>
      </c>
      <c r="O108" s="24">
        <v>1.6815870000000001E-5</v>
      </c>
      <c r="P108" s="24">
        <v>1.6489448E-5</v>
      </c>
      <c r="Q108" s="24">
        <v>1.7535698E-5</v>
      </c>
      <c r="R108" s="24">
        <v>1.7737284E-5</v>
      </c>
      <c r="S108" s="24">
        <v>2.1628039E-5</v>
      </c>
      <c r="T108" s="24">
        <v>2.4129286000000001E-5</v>
      </c>
      <c r="U108" s="24">
        <v>4.9565319999999999E-5</v>
      </c>
      <c r="V108" s="24">
        <v>5.0156450000000003E-5</v>
      </c>
      <c r="W108" s="24">
        <v>2.8450227999999997E-4</v>
      </c>
      <c r="X108" s="24">
        <v>2.8583990000000001E-4</v>
      </c>
      <c r="Y108" s="24">
        <v>2.6640584E-4</v>
      </c>
      <c r="Z108" s="24">
        <v>6.7694860000000001E-4</v>
      </c>
      <c r="AA108" s="24">
        <v>6.7751539999999998E-4</v>
      </c>
      <c r="AB108" s="24">
        <v>6.5058830000000001E-4</v>
      </c>
      <c r="AC108" s="24">
        <v>6.5670086999999996E-4</v>
      </c>
      <c r="AD108" s="24">
        <v>2041.3887999999999</v>
      </c>
      <c r="AE108" s="24">
        <v>1924.7472</v>
      </c>
    </row>
    <row r="109" spans="1:31" x14ac:dyDescent="0.35">
      <c r="A109" s="28" t="s">
        <v>132</v>
      </c>
      <c r="B109" s="28" t="s">
        <v>76</v>
      </c>
      <c r="C109" s="24">
        <v>12.0072651</v>
      </c>
      <c r="D109" s="24">
        <v>21.084126399999903</v>
      </c>
      <c r="E109" s="24">
        <v>31.103291599999899</v>
      </c>
      <c r="F109" s="24">
        <v>56.138362499999999</v>
      </c>
      <c r="G109" s="24">
        <v>85.622828999999996</v>
      </c>
      <c r="H109" s="24">
        <v>123.7191555</v>
      </c>
      <c r="I109" s="24">
        <v>151.679531</v>
      </c>
      <c r="J109" s="24">
        <v>199.863148</v>
      </c>
      <c r="K109" s="24">
        <v>241.3055259999999</v>
      </c>
      <c r="L109" s="24">
        <v>300.89539000000002</v>
      </c>
      <c r="M109" s="24">
        <v>380.84731699999998</v>
      </c>
      <c r="N109" s="24">
        <v>503.40617999999995</v>
      </c>
      <c r="O109" s="24">
        <v>563.24606999999992</v>
      </c>
      <c r="P109" s="24">
        <v>586.52455999999995</v>
      </c>
      <c r="Q109" s="24">
        <v>672.74091999999905</v>
      </c>
      <c r="R109" s="24">
        <v>724.47730999999897</v>
      </c>
      <c r="S109" s="24">
        <v>751.56873999999993</v>
      </c>
      <c r="T109" s="24">
        <v>788.65901999999994</v>
      </c>
      <c r="U109" s="24">
        <v>831.25359000000003</v>
      </c>
      <c r="V109" s="24">
        <v>876.19453999999996</v>
      </c>
      <c r="W109" s="24">
        <v>949.23388999999997</v>
      </c>
      <c r="X109" s="24">
        <v>986.59730000000002</v>
      </c>
      <c r="Y109" s="24">
        <v>962.03474000000006</v>
      </c>
      <c r="Z109" s="24">
        <v>1115.005059999999</v>
      </c>
      <c r="AA109" s="24">
        <v>1156.279</v>
      </c>
      <c r="AB109" s="24">
        <v>1128.5085800000002</v>
      </c>
      <c r="AC109" s="24">
        <v>1142.0366200000001</v>
      </c>
      <c r="AD109" s="24">
        <v>1208.3677499999981</v>
      </c>
      <c r="AE109" s="24">
        <v>1100.15733</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123.6184331831025</v>
      </c>
      <c r="D112" s="24">
        <v>124.53508650666751</v>
      </c>
      <c r="E112" s="24">
        <v>134.87761617126901</v>
      </c>
      <c r="F112" s="24">
        <v>141.1678538629296</v>
      </c>
      <c r="G112" s="24">
        <v>137.78115349469601</v>
      </c>
      <c r="H112" s="24">
        <v>135.24541762587302</v>
      </c>
      <c r="I112" s="24">
        <v>124.17892894597799</v>
      </c>
      <c r="J112" s="24">
        <v>120.35862524992191</v>
      </c>
      <c r="K112" s="24">
        <v>109.64628975473001</v>
      </c>
      <c r="L112" s="24">
        <v>104.994596775556</v>
      </c>
      <c r="M112" s="24">
        <v>102.32737188771601</v>
      </c>
      <c r="N112" s="24">
        <v>109.019811536555</v>
      </c>
      <c r="O112" s="24">
        <v>106.82885777211999</v>
      </c>
      <c r="P112" s="24">
        <v>80.027653796394006</v>
      </c>
      <c r="Q112" s="24">
        <v>83.111785494602003</v>
      </c>
      <c r="R112" s="24">
        <v>82.892389510036011</v>
      </c>
      <c r="S112" s="24">
        <v>81.126180192220005</v>
      </c>
      <c r="T112" s="24">
        <v>80.024141276009999</v>
      </c>
      <c r="U112" s="24">
        <v>193.237224999999</v>
      </c>
      <c r="V112" s="24">
        <v>189.28070799999898</v>
      </c>
      <c r="W112" s="24">
        <v>1396.4933999999998</v>
      </c>
      <c r="X112" s="24">
        <v>1402.70219</v>
      </c>
      <c r="Y112" s="24">
        <v>1380.1205199999999</v>
      </c>
      <c r="Z112" s="24">
        <v>1416.0030549999999</v>
      </c>
      <c r="AA112" s="24">
        <v>1433.2370100000001</v>
      </c>
      <c r="AB112" s="24">
        <v>1375.0215500000002</v>
      </c>
      <c r="AC112" s="24">
        <v>1356.453295</v>
      </c>
      <c r="AD112" s="24">
        <v>1349.8835199999999</v>
      </c>
      <c r="AE112" s="24">
        <v>1282.5592949999998</v>
      </c>
    </row>
    <row r="113" spans="1:31" x14ac:dyDescent="0.35">
      <c r="A113" s="28" t="s">
        <v>133</v>
      </c>
      <c r="B113" s="28" t="s">
        <v>72</v>
      </c>
      <c r="C113" s="24">
        <v>0</v>
      </c>
      <c r="D113" s="24">
        <v>0</v>
      </c>
      <c r="E113" s="24">
        <v>5.2314175999999999E-6</v>
      </c>
      <c r="F113" s="24">
        <v>5.0686112E-6</v>
      </c>
      <c r="G113" s="24">
        <v>4.9833842999999998E-6</v>
      </c>
      <c r="H113" s="24">
        <v>5.2503496999999998E-6</v>
      </c>
      <c r="I113" s="24">
        <v>5.2696939999999898E-6</v>
      </c>
      <c r="J113" s="24">
        <v>5.5911630000000004E-6</v>
      </c>
      <c r="K113" s="24">
        <v>5.6400367999999999E-6</v>
      </c>
      <c r="L113" s="24">
        <v>5.9836197999999996E-6</v>
      </c>
      <c r="M113" s="24">
        <v>6.2773282999999998E-6</v>
      </c>
      <c r="N113" s="24">
        <v>9.1820540000000006E-6</v>
      </c>
      <c r="O113" s="24">
        <v>9.0388429999999999E-6</v>
      </c>
      <c r="P113" s="24">
        <v>8.9104859999999904E-6</v>
      </c>
      <c r="Q113" s="24">
        <v>9.4221304999999992E-6</v>
      </c>
      <c r="R113" s="24">
        <v>1.14676695E-5</v>
      </c>
      <c r="S113" s="24">
        <v>1.220821E-5</v>
      </c>
      <c r="T113" s="24">
        <v>1.2680234000000001E-5</v>
      </c>
      <c r="U113" s="24">
        <v>1.5708638000000001E-5</v>
      </c>
      <c r="V113" s="24">
        <v>1.5974138000000001E-5</v>
      </c>
      <c r="W113" s="24">
        <v>2.16458399999999E-5</v>
      </c>
      <c r="X113" s="24">
        <v>2.1785281000000001E-5</v>
      </c>
      <c r="Y113" s="24">
        <v>2.1436941E-5</v>
      </c>
      <c r="Z113" s="24">
        <v>2.8421950999999999E-5</v>
      </c>
      <c r="AA113" s="24">
        <v>2.8113563999999999E-5</v>
      </c>
      <c r="AB113" s="24">
        <v>2.7368327000000001E-5</v>
      </c>
      <c r="AC113" s="24">
        <v>2.7815429999999898E-5</v>
      </c>
      <c r="AD113" s="24">
        <v>2.98502379999999E-5</v>
      </c>
      <c r="AE113" s="24">
        <v>3.0147716E-5</v>
      </c>
    </row>
    <row r="114" spans="1:31" x14ac:dyDescent="0.35">
      <c r="A114" s="28" t="s">
        <v>133</v>
      </c>
      <c r="B114" s="28" t="s">
        <v>76</v>
      </c>
      <c r="C114" s="24">
        <v>12.447807099999999</v>
      </c>
      <c r="D114" s="24">
        <v>21.986657000000001</v>
      </c>
      <c r="E114" s="24">
        <v>29.820486299999999</v>
      </c>
      <c r="F114" s="24">
        <v>37.817284799999996</v>
      </c>
      <c r="G114" s="24">
        <v>51.073829199999999</v>
      </c>
      <c r="H114" s="24">
        <v>69.245621</v>
      </c>
      <c r="I114" s="24">
        <v>82.801779499999995</v>
      </c>
      <c r="J114" s="24">
        <v>98.229169999999996</v>
      </c>
      <c r="K114" s="24">
        <v>108.93723899999999</v>
      </c>
      <c r="L114" s="24">
        <v>128.119585</v>
      </c>
      <c r="M114" s="24">
        <v>154.07418999999999</v>
      </c>
      <c r="N114" s="24">
        <v>187.630326</v>
      </c>
      <c r="O114" s="24">
        <v>206.69220999999999</v>
      </c>
      <c r="P114" s="24">
        <v>211.04566600000001</v>
      </c>
      <c r="Q114" s="24">
        <v>234.869066</v>
      </c>
      <c r="R114" s="24">
        <v>245.958832</v>
      </c>
      <c r="S114" s="24">
        <v>254.93433999999999</v>
      </c>
      <c r="T114" s="24">
        <v>264.37050499999998</v>
      </c>
      <c r="U114" s="24">
        <v>265.85799700000001</v>
      </c>
      <c r="V114" s="24">
        <v>277.95806600000003</v>
      </c>
      <c r="W114" s="24">
        <v>258.57186200000001</v>
      </c>
      <c r="X114" s="24">
        <v>272.28375299999988</v>
      </c>
      <c r="Y114" s="24">
        <v>281.28982600000001</v>
      </c>
      <c r="Z114" s="24">
        <v>299.05131799999998</v>
      </c>
      <c r="AA114" s="24">
        <v>315.61644999999999</v>
      </c>
      <c r="AB114" s="24">
        <v>296.58678199999997</v>
      </c>
      <c r="AC114" s="24">
        <v>300.27115499999996</v>
      </c>
      <c r="AD114" s="24">
        <v>303.72910999999999</v>
      </c>
      <c r="AE114" s="24">
        <v>258.83839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3.0298185999999999E-6</v>
      </c>
      <c r="D117" s="24">
        <v>4.4162265999999899E-6</v>
      </c>
      <c r="E117" s="24">
        <v>4.3571803999999996E-6</v>
      </c>
      <c r="F117" s="24">
        <v>5.1815859999999997E-6</v>
      </c>
      <c r="G117" s="24">
        <v>7.2455329999999998E-6</v>
      </c>
      <c r="H117" s="24">
        <v>7.3009790000000001E-6</v>
      </c>
      <c r="I117" s="24">
        <v>8.8090699999999997E-6</v>
      </c>
      <c r="J117" s="24">
        <v>9.8017039999999905E-6</v>
      </c>
      <c r="K117" s="24">
        <v>1.2028715E-5</v>
      </c>
      <c r="L117" s="24">
        <v>1.281306E-5</v>
      </c>
      <c r="M117" s="24">
        <v>1.4412672E-5</v>
      </c>
      <c r="N117" s="24">
        <v>1.9720939999999999E-5</v>
      </c>
      <c r="O117" s="24">
        <v>1.9811094000000001E-5</v>
      </c>
      <c r="P117" s="24">
        <v>2.0877826999999999E-5</v>
      </c>
      <c r="Q117" s="24">
        <v>2.2122756000000001E-5</v>
      </c>
      <c r="R117" s="24">
        <v>2.2463195000000002E-5</v>
      </c>
      <c r="S117" s="24">
        <v>2.3570763E-5</v>
      </c>
      <c r="T117" s="24">
        <v>2.4699410999999999E-5</v>
      </c>
      <c r="U117" s="24">
        <v>3.5381442999999997E-5</v>
      </c>
      <c r="V117" s="24">
        <v>3.8859463999999998E-5</v>
      </c>
      <c r="W117" s="24">
        <v>4.2762705999999999E-5</v>
      </c>
      <c r="X117" s="24">
        <v>4.1836949999999901E-5</v>
      </c>
      <c r="Y117" s="24">
        <v>4.5201516000000001E-5</v>
      </c>
      <c r="Z117" s="24">
        <v>4.7529486999999997E-5</v>
      </c>
      <c r="AA117" s="24">
        <v>4.5469977E-5</v>
      </c>
      <c r="AB117" s="24">
        <v>4.5017154000000001E-5</v>
      </c>
      <c r="AC117" s="24">
        <v>4.4620969999999902E-5</v>
      </c>
      <c r="AD117" s="24">
        <v>6.7619390000000004E-5</v>
      </c>
      <c r="AE117" s="24">
        <v>7.1454539999999994E-5</v>
      </c>
    </row>
    <row r="118" spans="1:31" x14ac:dyDescent="0.35">
      <c r="A118" s="28" t="s">
        <v>134</v>
      </c>
      <c r="B118" s="28" t="s">
        <v>72</v>
      </c>
      <c r="C118" s="24">
        <v>0</v>
      </c>
      <c r="D118" s="24">
        <v>0</v>
      </c>
      <c r="E118" s="24">
        <v>1.2622325299999999E-5</v>
      </c>
      <c r="F118" s="24">
        <v>1.3170451899999991E-5</v>
      </c>
      <c r="G118" s="24">
        <v>1.4570889999999999E-5</v>
      </c>
      <c r="H118" s="24">
        <v>1.5445101799999991E-5</v>
      </c>
      <c r="I118" s="24">
        <v>1.7249327999999991E-5</v>
      </c>
      <c r="J118" s="24">
        <v>1.7559062000000002E-5</v>
      </c>
      <c r="K118" s="24">
        <v>2.0067119999999998E-5</v>
      </c>
      <c r="L118" s="24">
        <v>2.2570902E-5</v>
      </c>
      <c r="M118" s="24">
        <v>2.69343145E-5</v>
      </c>
      <c r="N118" s="24">
        <v>1.0823205199999989E-4</v>
      </c>
      <c r="O118" s="24">
        <v>1.076232419999999E-4</v>
      </c>
      <c r="P118" s="24">
        <v>1.0869996899999989E-4</v>
      </c>
      <c r="Q118" s="24">
        <v>1.2361935500000001E-4</v>
      </c>
      <c r="R118" s="24">
        <v>102.54062589066</v>
      </c>
      <c r="S118" s="24">
        <v>509.16685291726998</v>
      </c>
      <c r="T118" s="24">
        <v>518.02604658639996</v>
      </c>
      <c r="U118" s="24">
        <v>1000.7196925817401</v>
      </c>
      <c r="V118" s="24">
        <v>999.69656374064004</v>
      </c>
      <c r="W118" s="24">
        <v>1024.12035857563</v>
      </c>
      <c r="X118" s="24">
        <v>1090.8075631659799</v>
      </c>
      <c r="Y118" s="24">
        <v>1072.2063635930101</v>
      </c>
      <c r="Z118" s="24">
        <v>1046.29376556735</v>
      </c>
      <c r="AA118" s="24">
        <v>1081.3756678790901</v>
      </c>
      <c r="AB118" s="24">
        <v>1014.55116393106</v>
      </c>
      <c r="AC118" s="24">
        <v>1032.4040635347701</v>
      </c>
      <c r="AD118" s="24">
        <v>1161.61066782341</v>
      </c>
      <c r="AE118" s="24">
        <v>1055.3530805032001</v>
      </c>
    </row>
    <row r="119" spans="1:31" x14ac:dyDescent="0.35">
      <c r="A119" s="28" t="s">
        <v>134</v>
      </c>
      <c r="B119" s="28" t="s">
        <v>76</v>
      </c>
      <c r="C119" s="24">
        <v>0.292735038</v>
      </c>
      <c r="D119" s="24">
        <v>0.92951452999999895</v>
      </c>
      <c r="E119" s="24">
        <v>0.64634048</v>
      </c>
      <c r="F119" s="24">
        <v>1.2948051599999999</v>
      </c>
      <c r="G119" s="24">
        <v>3.2908329300000001</v>
      </c>
      <c r="H119" s="24">
        <v>5.3124986400000003</v>
      </c>
      <c r="I119" s="24">
        <v>10.5933753</v>
      </c>
      <c r="J119" s="24">
        <v>13.334793100000001</v>
      </c>
      <c r="K119" s="24">
        <v>17.527987799999902</v>
      </c>
      <c r="L119" s="24">
        <v>22.886365400000003</v>
      </c>
      <c r="M119" s="24">
        <v>29.769750299999998</v>
      </c>
      <c r="N119" s="24">
        <v>38.504688999999999</v>
      </c>
      <c r="O119" s="24">
        <v>42.534843299999984</v>
      </c>
      <c r="P119" s="24">
        <v>44.727041999999997</v>
      </c>
      <c r="Q119" s="24">
        <v>53.672964</v>
      </c>
      <c r="R119" s="24">
        <v>57.718851000000001</v>
      </c>
      <c r="S119" s="24">
        <v>55.911383999999991</v>
      </c>
      <c r="T119" s="24">
        <v>55.255782000000004</v>
      </c>
      <c r="U119" s="24">
        <v>58.511943000000002</v>
      </c>
      <c r="V119" s="24">
        <v>64.074425999999903</v>
      </c>
      <c r="W119" s="24">
        <v>65.855870999999908</v>
      </c>
      <c r="X119" s="24">
        <v>70.175598999999806</v>
      </c>
      <c r="Y119" s="24">
        <v>70.996296999999899</v>
      </c>
      <c r="Z119" s="24">
        <v>73.521232999999995</v>
      </c>
      <c r="AA119" s="24">
        <v>79.237583999999899</v>
      </c>
      <c r="AB119" s="24">
        <v>74.991071999999903</v>
      </c>
      <c r="AC119" s="24">
        <v>74.100504000000001</v>
      </c>
      <c r="AD119" s="24">
        <v>77.983302999999992</v>
      </c>
      <c r="AE119" s="24">
        <v>70.936263999999909</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18081.438647898227</v>
      </c>
      <c r="D124" s="24">
        <v>20662.010918039163</v>
      </c>
      <c r="E124" s="24">
        <v>22943.696806209344</v>
      </c>
      <c r="F124" s="24">
        <v>24337.675162925483</v>
      </c>
      <c r="G124" s="24">
        <v>25836.666723344981</v>
      </c>
      <c r="H124" s="24">
        <v>29743.598953620454</v>
      </c>
      <c r="I124" s="24">
        <v>31628.611299068343</v>
      </c>
      <c r="J124" s="24">
        <v>30029.254192404165</v>
      </c>
      <c r="K124" s="24">
        <v>32659.512394570542</v>
      </c>
      <c r="L124" s="24">
        <v>35030.653040242738</v>
      </c>
      <c r="M124" s="24">
        <v>36638.300782442217</v>
      </c>
      <c r="N124" s="24">
        <v>38077.416161867157</v>
      </c>
      <c r="O124" s="24">
        <v>38254.957419011916</v>
      </c>
      <c r="P124" s="24">
        <v>38392.579465981289</v>
      </c>
      <c r="Q124" s="24">
        <v>42801.826357804945</v>
      </c>
      <c r="R124" s="24">
        <v>44411.536342654254</v>
      </c>
      <c r="S124" s="24">
        <v>41595.186288031713</v>
      </c>
      <c r="T124" s="24">
        <v>45056.215348133126</v>
      </c>
      <c r="U124" s="24">
        <v>48266.357585481106</v>
      </c>
      <c r="V124" s="24">
        <v>50374.638490155754</v>
      </c>
      <c r="W124" s="24">
        <v>52032.006965651533</v>
      </c>
      <c r="X124" s="24">
        <v>52366.587375177274</v>
      </c>
      <c r="Y124" s="24">
        <v>52314.448012492889</v>
      </c>
      <c r="Z124" s="24">
        <v>57698.142597734615</v>
      </c>
      <c r="AA124" s="24">
        <v>59145.901675866655</v>
      </c>
      <c r="AB124" s="24">
        <v>54662.133356852413</v>
      </c>
      <c r="AC124" s="24">
        <v>58824.246249625037</v>
      </c>
      <c r="AD124" s="24">
        <v>62847.099574128806</v>
      </c>
      <c r="AE124" s="24">
        <v>65242.261575535595</v>
      </c>
    </row>
    <row r="125" spans="1:31" collapsed="1" x14ac:dyDescent="0.35">
      <c r="A125" s="28" t="s">
        <v>40</v>
      </c>
      <c r="B125" s="28" t="s">
        <v>77</v>
      </c>
      <c r="C125" s="24">
        <v>277.67303164657545</v>
      </c>
      <c r="D125" s="24">
        <v>348.04928789514213</v>
      </c>
      <c r="E125" s="24">
        <v>414.65718545269817</v>
      </c>
      <c r="F125" s="24">
        <v>498.49548107921976</v>
      </c>
      <c r="G125" s="24">
        <v>608.40056373381469</v>
      </c>
      <c r="H125" s="24">
        <v>741.86378117310937</v>
      </c>
      <c r="I125" s="24">
        <v>879.59543881174238</v>
      </c>
      <c r="J125" s="24">
        <v>999.57873303800704</v>
      </c>
      <c r="K125" s="24">
        <v>1132.8893507627986</v>
      </c>
      <c r="L125" s="24">
        <v>1302.6889929565775</v>
      </c>
      <c r="M125" s="24">
        <v>1548.0918075232764</v>
      </c>
      <c r="N125" s="24">
        <v>1710.4010215304424</v>
      </c>
      <c r="O125" s="24">
        <v>1846.6072428069092</v>
      </c>
      <c r="P125" s="24">
        <v>1938.5549906889134</v>
      </c>
      <c r="Q125" s="24">
        <v>2014.4020415435418</v>
      </c>
      <c r="R125" s="24">
        <v>2051.587114948893</v>
      </c>
      <c r="S125" s="24">
        <v>2079.5415126759963</v>
      </c>
      <c r="T125" s="24">
        <v>2108.7375913751093</v>
      </c>
      <c r="U125" s="24">
        <v>2146.4946429797665</v>
      </c>
      <c r="V125" s="24">
        <v>2191.7829809704958</v>
      </c>
      <c r="W125" s="24">
        <v>2235.636927139336</v>
      </c>
      <c r="X125" s="24">
        <v>2271.7863604386375</v>
      </c>
      <c r="Y125" s="24">
        <v>2307.522674641154</v>
      </c>
      <c r="Z125" s="24">
        <v>2277.5593055505624</v>
      </c>
      <c r="AA125" s="24">
        <v>2252.9965072491063</v>
      </c>
      <c r="AB125" s="24">
        <v>2219.5941267027147</v>
      </c>
      <c r="AC125" s="24">
        <v>2197.0130108439894</v>
      </c>
      <c r="AD125" s="24">
        <v>2158.705956493714</v>
      </c>
      <c r="AE125" s="24">
        <v>2120.3852030451249</v>
      </c>
    </row>
    <row r="126" spans="1:31" collapsed="1" x14ac:dyDescent="0.35">
      <c r="A126" s="28" t="s">
        <v>40</v>
      </c>
      <c r="B126" s="28" t="s">
        <v>78</v>
      </c>
      <c r="C126" s="24">
        <v>235.92720710444399</v>
      </c>
      <c r="D126" s="24">
        <v>295.68844224229383</v>
      </c>
      <c r="E126" s="24">
        <v>352.26465029248465</v>
      </c>
      <c r="F126" s="24">
        <v>423.34022536450533</v>
      </c>
      <c r="G126" s="24">
        <v>517.01834411501784</v>
      </c>
      <c r="H126" s="24">
        <v>630.3563179450033</v>
      </c>
      <c r="I126" s="24">
        <v>747.29789900097114</v>
      </c>
      <c r="J126" s="24">
        <v>849.15118038487367</v>
      </c>
      <c r="K126" s="24">
        <v>962.50842020833363</v>
      </c>
      <c r="L126" s="24">
        <v>1106.4300110344873</v>
      </c>
      <c r="M126" s="24">
        <v>1314.8337194954743</v>
      </c>
      <c r="N126" s="24">
        <v>1452.9196837887707</v>
      </c>
      <c r="O126" s="24">
        <v>1568.9293930700981</v>
      </c>
      <c r="P126" s="24">
        <v>1646.6058951091718</v>
      </c>
      <c r="Q126" s="24">
        <v>1711.1140763263631</v>
      </c>
      <c r="R126" s="24">
        <v>1742.8867667517623</v>
      </c>
      <c r="S126" s="24">
        <v>1766.3004748162004</v>
      </c>
      <c r="T126" s="24">
        <v>1791.3781766381226</v>
      </c>
      <c r="U126" s="24">
        <v>1823.4712040085758</v>
      </c>
      <c r="V126" s="24">
        <v>1862.3814644985164</v>
      </c>
      <c r="W126" s="24">
        <v>1899.3742339450059</v>
      </c>
      <c r="X126" s="24">
        <v>1929.5881242432583</v>
      </c>
      <c r="Y126" s="24">
        <v>1960.5473512527874</v>
      </c>
      <c r="Z126" s="24">
        <v>1934.9252346388046</v>
      </c>
      <c r="AA126" s="24">
        <v>1914.4989446052255</v>
      </c>
      <c r="AB126" s="24">
        <v>1885.8257712413044</v>
      </c>
      <c r="AC126" s="24">
        <v>1866.0238475021065</v>
      </c>
      <c r="AD126" s="24">
        <v>1833.1226126561087</v>
      </c>
      <c r="AE126" s="24">
        <v>1800.8456425906354</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5262.5019689159972</v>
      </c>
      <c r="D129" s="24">
        <v>6181.716905507139</v>
      </c>
      <c r="E129" s="24">
        <v>6669.0038734125874</v>
      </c>
      <c r="F129" s="24">
        <v>7202.2525554472168</v>
      </c>
      <c r="G129" s="24">
        <v>7719.6435752631623</v>
      </c>
      <c r="H129" s="24">
        <v>9159.6902943514906</v>
      </c>
      <c r="I129" s="24">
        <v>9481.6780993765005</v>
      </c>
      <c r="J129" s="24">
        <v>8800.2104798824203</v>
      </c>
      <c r="K129" s="24">
        <v>9379.036213511481</v>
      </c>
      <c r="L129" s="24">
        <v>10306.88126236995</v>
      </c>
      <c r="M129" s="24">
        <v>11157.564436559329</v>
      </c>
      <c r="N129" s="24">
        <v>11238.42368977172</v>
      </c>
      <c r="O129" s="24">
        <v>11474.50230859737</v>
      </c>
      <c r="P129" s="24">
        <v>11494.531883017809</v>
      </c>
      <c r="Q129" s="24">
        <v>13223.15244960627</v>
      </c>
      <c r="R129" s="24">
        <v>13573.953187495879</v>
      </c>
      <c r="S129" s="24">
        <v>12642.53519605552</v>
      </c>
      <c r="T129" s="24">
        <v>13512.546542408301</v>
      </c>
      <c r="U129" s="24">
        <v>14814.164881246208</v>
      </c>
      <c r="V129" s="24">
        <v>15966.64432365711</v>
      </c>
      <c r="W129" s="24">
        <v>16025.12310111614</v>
      </c>
      <c r="X129" s="24">
        <v>16436.64695692142</v>
      </c>
      <c r="Y129" s="24">
        <v>16440.361887569528</v>
      </c>
      <c r="Z129" s="24">
        <v>18694.273477648181</v>
      </c>
      <c r="AA129" s="24">
        <v>18945.024060401338</v>
      </c>
      <c r="AB129" s="24">
        <v>17334.959870374088</v>
      </c>
      <c r="AC129" s="24">
        <v>18327.377654739208</v>
      </c>
      <c r="AD129" s="24">
        <v>19980.69288269987</v>
      </c>
      <c r="AE129" s="24">
        <v>21371.707049068689</v>
      </c>
    </row>
    <row r="130" spans="1:31" x14ac:dyDescent="0.35">
      <c r="A130" s="28" t="s">
        <v>130</v>
      </c>
      <c r="B130" s="28" t="s">
        <v>77</v>
      </c>
      <c r="C130" s="24">
        <v>105.947411859035</v>
      </c>
      <c r="D130" s="24">
        <v>129.75841228294348</v>
      </c>
      <c r="E130" s="24">
        <v>160.65570174086051</v>
      </c>
      <c r="F130" s="24">
        <v>198.49934935569749</v>
      </c>
      <c r="G130" s="24">
        <v>244.13024920439699</v>
      </c>
      <c r="H130" s="24">
        <v>294.46274902355646</v>
      </c>
      <c r="I130" s="24">
        <v>342.97219311690299</v>
      </c>
      <c r="J130" s="24">
        <v>380.51319960594151</v>
      </c>
      <c r="K130" s="24">
        <v>424.225079200506</v>
      </c>
      <c r="L130" s="24">
        <v>476.80771505546551</v>
      </c>
      <c r="M130" s="24">
        <v>549.63786114674508</v>
      </c>
      <c r="N130" s="24">
        <v>603.51325736713</v>
      </c>
      <c r="O130" s="24">
        <v>644.43954938793001</v>
      </c>
      <c r="P130" s="24">
        <v>671.013554405685</v>
      </c>
      <c r="Q130" s="24">
        <v>693.24700162124509</v>
      </c>
      <c r="R130" s="24">
        <v>703.673446249005</v>
      </c>
      <c r="S130" s="24">
        <v>712.06020399140994</v>
      </c>
      <c r="T130" s="24">
        <v>719.80452242326498</v>
      </c>
      <c r="U130" s="24">
        <v>732.70461409711504</v>
      </c>
      <c r="V130" s="24">
        <v>746.00593976044502</v>
      </c>
      <c r="W130" s="24">
        <v>757.76178059864003</v>
      </c>
      <c r="X130" s="24">
        <v>767.30563012123002</v>
      </c>
      <c r="Y130" s="24">
        <v>777.32449110793993</v>
      </c>
      <c r="Z130" s="24">
        <v>767.05982944226002</v>
      </c>
      <c r="AA130" s="24">
        <v>757.93253148078497</v>
      </c>
      <c r="AB130" s="24">
        <v>746.654231005665</v>
      </c>
      <c r="AC130" s="24">
        <v>737.50307054758002</v>
      </c>
      <c r="AD130" s="24">
        <v>725.19940616607505</v>
      </c>
      <c r="AE130" s="24">
        <v>712.28174088525509</v>
      </c>
    </row>
    <row r="131" spans="1:31" x14ac:dyDescent="0.35">
      <c r="A131" s="28" t="s">
        <v>130</v>
      </c>
      <c r="B131" s="28" t="s">
        <v>78</v>
      </c>
      <c r="C131" s="24">
        <v>90.007192133903501</v>
      </c>
      <c r="D131" s="24">
        <v>110.219052359581</v>
      </c>
      <c r="E131" s="24">
        <v>136.43931134033201</v>
      </c>
      <c r="F131" s="24">
        <v>168.5489090533255</v>
      </c>
      <c r="G131" s="24">
        <v>207.45139900445901</v>
      </c>
      <c r="H131" s="24">
        <v>250.26595235633849</v>
      </c>
      <c r="I131" s="24">
        <v>291.48239863872499</v>
      </c>
      <c r="J131" s="24">
        <v>323.22544004809851</v>
      </c>
      <c r="K131" s="24">
        <v>360.36323483943897</v>
      </c>
      <c r="L131" s="24">
        <v>404.93010363578748</v>
      </c>
      <c r="M131" s="24">
        <v>466.6639269475935</v>
      </c>
      <c r="N131" s="24">
        <v>512.71773752593504</v>
      </c>
      <c r="O131" s="24">
        <v>547.43683539580991</v>
      </c>
      <c r="P131" s="24">
        <v>569.99067563056508</v>
      </c>
      <c r="Q131" s="24">
        <v>588.64877578353503</v>
      </c>
      <c r="R131" s="24">
        <v>597.63458005142002</v>
      </c>
      <c r="S131" s="24">
        <v>604.67403739166002</v>
      </c>
      <c r="T131" s="24">
        <v>611.82139996528497</v>
      </c>
      <c r="U131" s="24">
        <v>622.57760639953494</v>
      </c>
      <c r="V131" s="24">
        <v>634.03348635864006</v>
      </c>
      <c r="W131" s="24">
        <v>643.98499494934003</v>
      </c>
      <c r="X131" s="24">
        <v>651.385852184295</v>
      </c>
      <c r="Y131" s="24">
        <v>660.28476231384002</v>
      </c>
      <c r="Z131" s="24">
        <v>651.74998949813505</v>
      </c>
      <c r="AA131" s="24">
        <v>644.18576845550501</v>
      </c>
      <c r="AB131" s="24">
        <v>634.42510224151499</v>
      </c>
      <c r="AC131" s="24">
        <v>626.37342481994506</v>
      </c>
      <c r="AD131" s="24">
        <v>615.63636376190004</v>
      </c>
      <c r="AE131" s="24">
        <v>605.00308781909496</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5599.1330929306914</v>
      </c>
      <c r="D134" s="24">
        <v>6419.2022004444188</v>
      </c>
      <c r="E134" s="24">
        <v>6849.2421083620666</v>
      </c>
      <c r="F134" s="24">
        <v>6976.7305538393166</v>
      </c>
      <c r="G134" s="24">
        <v>7521.3007520885421</v>
      </c>
      <c r="H134" s="24">
        <v>8418.7776539831993</v>
      </c>
      <c r="I134" s="24">
        <v>8849.2798791072801</v>
      </c>
      <c r="J134" s="24">
        <v>7761.5579715228896</v>
      </c>
      <c r="K134" s="24">
        <v>8742.3146538692308</v>
      </c>
      <c r="L134" s="24">
        <v>9381.0994487458502</v>
      </c>
      <c r="M134" s="24">
        <v>10217.29004371653</v>
      </c>
      <c r="N134" s="24">
        <v>10464.73744584419</v>
      </c>
      <c r="O134" s="24">
        <v>10402.39156887725</v>
      </c>
      <c r="P134" s="24">
        <v>10912.8440169155</v>
      </c>
      <c r="Q134" s="24">
        <v>12104.433594218061</v>
      </c>
      <c r="R134" s="24">
        <v>12579.60834757983</v>
      </c>
      <c r="S134" s="24">
        <v>10999.127881635051</v>
      </c>
      <c r="T134" s="24">
        <v>12302.53114019949</v>
      </c>
      <c r="U134" s="24">
        <v>13081.165172597699</v>
      </c>
      <c r="V134" s="24">
        <v>14105.702527835019</v>
      </c>
      <c r="W134" s="24">
        <v>14319.637105567761</v>
      </c>
      <c r="X134" s="24">
        <v>14202.992928525189</v>
      </c>
      <c r="Y134" s="24">
        <v>14756.95936310357</v>
      </c>
      <c r="Z134" s="24">
        <v>16066.24988365181</v>
      </c>
      <c r="AA134" s="24">
        <v>16501.263523327551</v>
      </c>
      <c r="AB134" s="24">
        <v>14246.851031000209</v>
      </c>
      <c r="AC134" s="24">
        <v>15883.21851053022</v>
      </c>
      <c r="AD134" s="24">
        <v>16841.06027065136</v>
      </c>
      <c r="AE134" s="24">
        <v>18093.308909040101</v>
      </c>
    </row>
    <row r="135" spans="1:31" x14ac:dyDescent="0.35">
      <c r="A135" s="28" t="s">
        <v>131</v>
      </c>
      <c r="B135" s="28" t="s">
        <v>77</v>
      </c>
      <c r="C135" s="24">
        <v>50.0113895368575</v>
      </c>
      <c r="D135" s="24">
        <v>61.5171017265315</v>
      </c>
      <c r="E135" s="24">
        <v>75.866306857287512</v>
      </c>
      <c r="F135" s="24">
        <v>94.069627527236506</v>
      </c>
      <c r="G135" s="24">
        <v>116.59103385126549</v>
      </c>
      <c r="H135" s="24">
        <v>141.78242580747599</v>
      </c>
      <c r="I135" s="24">
        <v>165.2105725235935</v>
      </c>
      <c r="J135" s="24">
        <v>186.91833597016299</v>
      </c>
      <c r="K135" s="24">
        <v>211.13333909225449</v>
      </c>
      <c r="L135" s="24">
        <v>249.223821133673</v>
      </c>
      <c r="M135" s="24">
        <v>305.81769474506348</v>
      </c>
      <c r="N135" s="24">
        <v>340.71016465377801</v>
      </c>
      <c r="O135" s="24">
        <v>375.39063204097749</v>
      </c>
      <c r="P135" s="24">
        <v>400.70884781742052</v>
      </c>
      <c r="Q135" s="24">
        <v>421.66585930895798</v>
      </c>
      <c r="R135" s="24">
        <v>433.74226082611051</v>
      </c>
      <c r="S135" s="24">
        <v>444.19403981971698</v>
      </c>
      <c r="T135" s="24">
        <v>453.63935582208597</v>
      </c>
      <c r="U135" s="24">
        <v>464.42379519009552</v>
      </c>
      <c r="V135" s="24">
        <v>478.93747557449302</v>
      </c>
      <c r="W135" s="24">
        <v>492.59528223133054</v>
      </c>
      <c r="X135" s="24">
        <v>504.56662096976999</v>
      </c>
      <c r="Y135" s="24">
        <v>516.06026795369007</v>
      </c>
      <c r="Z135" s="24">
        <v>510.96987603997997</v>
      </c>
      <c r="AA135" s="24">
        <v>506.65832495784497</v>
      </c>
      <c r="AB135" s="24">
        <v>501.15046624659999</v>
      </c>
      <c r="AC135" s="24">
        <v>496.66292601585349</v>
      </c>
      <c r="AD135" s="24">
        <v>488.63735249328602</v>
      </c>
      <c r="AE135" s="24">
        <v>481.57002361869803</v>
      </c>
    </row>
    <row r="136" spans="1:31" x14ac:dyDescent="0.35">
      <c r="A136" s="28" t="s">
        <v>131</v>
      </c>
      <c r="B136" s="28" t="s">
        <v>78</v>
      </c>
      <c r="C136" s="24">
        <v>42.506074624061547</v>
      </c>
      <c r="D136" s="24">
        <v>52.285341371535999</v>
      </c>
      <c r="E136" s="24">
        <v>64.482792471170001</v>
      </c>
      <c r="F136" s="24">
        <v>79.882072787045999</v>
      </c>
      <c r="G136" s="24">
        <v>99.093848785161512</v>
      </c>
      <c r="H136" s="24">
        <v>120.402555527687</v>
      </c>
      <c r="I136" s="24">
        <v>140.34087233161901</v>
      </c>
      <c r="J136" s="24">
        <v>158.85165558242753</v>
      </c>
      <c r="K136" s="24">
        <v>179.43035423278801</v>
      </c>
      <c r="L136" s="24">
        <v>211.62151659011801</v>
      </c>
      <c r="M136" s="24">
        <v>259.77764008712751</v>
      </c>
      <c r="N136" s="24">
        <v>289.56727884292604</v>
      </c>
      <c r="O136" s="24">
        <v>319.0620165436265</v>
      </c>
      <c r="P136" s="24">
        <v>340.49846341133099</v>
      </c>
      <c r="Q136" s="24">
        <v>358.37622596168501</v>
      </c>
      <c r="R136" s="24">
        <v>368.36346948814349</v>
      </c>
      <c r="S136" s="24">
        <v>377.20193897247304</v>
      </c>
      <c r="T136" s="24">
        <v>385.24108123779251</v>
      </c>
      <c r="U136" s="24">
        <v>394.57178042221051</v>
      </c>
      <c r="V136" s="24">
        <v>406.63554327392546</v>
      </c>
      <c r="W136" s="24">
        <v>418.674747272491</v>
      </c>
      <c r="X136" s="24">
        <v>428.65856604719153</v>
      </c>
      <c r="Y136" s="24">
        <v>438.64185992145497</v>
      </c>
      <c r="Z136" s="24">
        <v>433.86089158630347</v>
      </c>
      <c r="AA136" s="24">
        <v>430.52480712890599</v>
      </c>
      <c r="AB136" s="24">
        <v>425.59090300941449</v>
      </c>
      <c r="AC136" s="24">
        <v>421.66678231430046</v>
      </c>
      <c r="AD136" s="24">
        <v>414.79145932197548</v>
      </c>
      <c r="AE136" s="24">
        <v>409.13946264648405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4340.4611202881561</v>
      </c>
      <c r="D139" s="24">
        <v>4948.3454785365648</v>
      </c>
      <c r="E139" s="24">
        <v>6032.5824522615112</v>
      </c>
      <c r="F139" s="24">
        <v>6682.6204206257316</v>
      </c>
      <c r="G139" s="24">
        <v>7094.1359330781152</v>
      </c>
      <c r="H139" s="24">
        <v>8336.007656788046</v>
      </c>
      <c r="I139" s="24">
        <v>9185.2389270186104</v>
      </c>
      <c r="J139" s="24">
        <v>9387.8939254900506</v>
      </c>
      <c r="K139" s="24">
        <v>10175.567975479331</v>
      </c>
      <c r="L139" s="24">
        <v>10822.11176868937</v>
      </c>
      <c r="M139" s="24">
        <v>10650.86153075081</v>
      </c>
      <c r="N139" s="24">
        <v>11521.61361922285</v>
      </c>
      <c r="O139" s="24">
        <v>11532.89451421034</v>
      </c>
      <c r="P139" s="24">
        <v>11240.91504419989</v>
      </c>
      <c r="Q139" s="24">
        <v>12363.92805291589</v>
      </c>
      <c r="R139" s="24">
        <v>12838.727325226329</v>
      </c>
      <c r="S139" s="24">
        <v>12633.47481274655</v>
      </c>
      <c r="T139" s="24">
        <v>13592.876327443111</v>
      </c>
      <c r="U139" s="24">
        <v>14534.119894903259</v>
      </c>
      <c r="V139" s="24">
        <v>14353.840126016381</v>
      </c>
      <c r="W139" s="24">
        <v>15458.294164079201</v>
      </c>
      <c r="X139" s="24">
        <v>15526.02910420186</v>
      </c>
      <c r="Y139" s="24">
        <v>15088.885920262132</v>
      </c>
      <c r="Z139" s="24">
        <v>16500.646943842541</v>
      </c>
      <c r="AA139" s="24">
        <v>16953.57341663702</v>
      </c>
      <c r="AB139" s="24">
        <v>16528.770230930582</v>
      </c>
      <c r="AC139" s="24">
        <v>17674.83850143215</v>
      </c>
      <c r="AD139" s="24">
        <v>18841.810887698681</v>
      </c>
      <c r="AE139" s="24">
        <v>18490.458810937529</v>
      </c>
    </row>
    <row r="140" spans="1:31" x14ac:dyDescent="0.35">
      <c r="A140" s="28" t="s">
        <v>132</v>
      </c>
      <c r="B140" s="28" t="s">
        <v>77</v>
      </c>
      <c r="C140" s="24">
        <v>59.709605631828005</v>
      </c>
      <c r="D140" s="24">
        <v>75.429154778480495</v>
      </c>
      <c r="E140" s="24">
        <v>92.162860285758512</v>
      </c>
      <c r="F140" s="24">
        <v>114.96322575187649</v>
      </c>
      <c r="G140" s="24">
        <v>144.131579353809</v>
      </c>
      <c r="H140" s="24">
        <v>180.96644391655897</v>
      </c>
      <c r="I140" s="24">
        <v>226.06563628268202</v>
      </c>
      <c r="J140" s="24">
        <v>275.02294333076446</v>
      </c>
      <c r="K140" s="24">
        <v>327.38127667224404</v>
      </c>
      <c r="L140" s="24">
        <v>388.6310166819095</v>
      </c>
      <c r="M140" s="24">
        <v>474.23535388278947</v>
      </c>
      <c r="N140" s="24">
        <v>532.49755134773</v>
      </c>
      <c r="O140" s="24">
        <v>580.39244601201995</v>
      </c>
      <c r="P140" s="24">
        <v>612.62062222194493</v>
      </c>
      <c r="Q140" s="24">
        <v>640.15931408977497</v>
      </c>
      <c r="R140" s="24">
        <v>653.91053011751001</v>
      </c>
      <c r="S140" s="24">
        <v>663.53475967884003</v>
      </c>
      <c r="T140" s="24">
        <v>674.33123775959007</v>
      </c>
      <c r="U140" s="24">
        <v>687.92430151989993</v>
      </c>
      <c r="V140" s="24">
        <v>703.544814885135</v>
      </c>
      <c r="W140" s="24">
        <v>719.66766263484499</v>
      </c>
      <c r="X140" s="24">
        <v>733.39259972572006</v>
      </c>
      <c r="Y140" s="24">
        <v>745.99288429402998</v>
      </c>
      <c r="Z140" s="24">
        <v>737.43449844932502</v>
      </c>
      <c r="AA140" s="24">
        <v>730.91696744155502</v>
      </c>
      <c r="AB140" s="24">
        <v>720.77718089246503</v>
      </c>
      <c r="AC140" s="24">
        <v>715.34205203532997</v>
      </c>
      <c r="AD140" s="24">
        <v>703.851842498775</v>
      </c>
      <c r="AE140" s="24">
        <v>691.65328808593506</v>
      </c>
    </row>
    <row r="141" spans="1:31" x14ac:dyDescent="0.35">
      <c r="A141" s="28" t="s">
        <v>132</v>
      </c>
      <c r="B141" s="28" t="s">
        <v>78</v>
      </c>
      <c r="C141" s="24">
        <v>50.7486756467815</v>
      </c>
      <c r="D141" s="24">
        <v>64.072399627208497</v>
      </c>
      <c r="E141" s="24">
        <v>78.281130249023008</v>
      </c>
      <c r="F141" s="24">
        <v>97.671500508785002</v>
      </c>
      <c r="G141" s="24">
        <v>122.4762644138335</v>
      </c>
      <c r="H141" s="24">
        <v>153.79963308620449</v>
      </c>
      <c r="I141" s="24">
        <v>191.97358714866601</v>
      </c>
      <c r="J141" s="24">
        <v>233.62960914611799</v>
      </c>
      <c r="K141" s="24">
        <v>278.13667710208853</v>
      </c>
      <c r="L141" s="24">
        <v>330.12242989301654</v>
      </c>
      <c r="M141" s="24">
        <v>402.95205899393551</v>
      </c>
      <c r="N141" s="24">
        <v>452.12078465461701</v>
      </c>
      <c r="O141" s="24">
        <v>493.08932610893248</v>
      </c>
      <c r="P141" s="24">
        <v>520.24598925590499</v>
      </c>
      <c r="Q141" s="24">
        <v>543.78186258125004</v>
      </c>
      <c r="R141" s="24">
        <v>555.68617412948504</v>
      </c>
      <c r="S141" s="24">
        <v>563.68581671154504</v>
      </c>
      <c r="T141" s="24">
        <v>572.67920083236493</v>
      </c>
      <c r="U141" s="24">
        <v>584.23559544658497</v>
      </c>
      <c r="V141" s="24">
        <v>598.0026244564051</v>
      </c>
      <c r="W141" s="24">
        <v>611.07665042304507</v>
      </c>
      <c r="X141" s="24">
        <v>623.19637729835495</v>
      </c>
      <c r="Y141" s="24">
        <v>633.90453316497496</v>
      </c>
      <c r="Z141" s="24">
        <v>626.62701769542491</v>
      </c>
      <c r="AA141" s="24">
        <v>621.18806880569002</v>
      </c>
      <c r="AB141" s="24">
        <v>612.52311111688493</v>
      </c>
      <c r="AC141" s="24">
        <v>607.76024813365507</v>
      </c>
      <c r="AD141" s="24">
        <v>597.85636372374995</v>
      </c>
      <c r="AE141" s="24">
        <v>587.22917126416996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2633.8627695901214</v>
      </c>
      <c r="D144" s="24">
        <v>2839.4657819413319</v>
      </c>
      <c r="E144" s="24">
        <v>3080.7142375950998</v>
      </c>
      <c r="F144" s="24">
        <v>3134.3479345710521</v>
      </c>
      <c r="G144" s="24">
        <v>3135.6143078785899</v>
      </c>
      <c r="H144" s="24">
        <v>3403.7903165281059</v>
      </c>
      <c r="I144" s="24">
        <v>3660.6797321921667</v>
      </c>
      <c r="J144" s="24">
        <v>3624.2978000597591</v>
      </c>
      <c r="K144" s="24">
        <v>3889.2755984599912</v>
      </c>
      <c r="L144" s="24">
        <v>4020.3589546431449</v>
      </c>
      <c r="M144" s="24">
        <v>4100.6522629033225</v>
      </c>
      <c r="N144" s="24">
        <v>4303.1976397365897</v>
      </c>
      <c r="O144" s="24">
        <v>4273.7411275958602</v>
      </c>
      <c r="P144" s="24">
        <v>4176.9991746702526</v>
      </c>
      <c r="Q144" s="24">
        <v>4477.1585255264599</v>
      </c>
      <c r="R144" s="24">
        <v>4754.2296701266696</v>
      </c>
      <c r="S144" s="24">
        <v>4640.4875844921999</v>
      </c>
      <c r="T144" s="24">
        <v>4935.94719164872</v>
      </c>
      <c r="U144" s="24">
        <v>5081.0750765212997</v>
      </c>
      <c r="V144" s="24">
        <v>5170.7321838813195</v>
      </c>
      <c r="W144" s="24">
        <v>5403.3196572079796</v>
      </c>
      <c r="X144" s="24">
        <v>5345.3405660120097</v>
      </c>
      <c r="Y144" s="24">
        <v>5186.3309611527602</v>
      </c>
      <c r="Z144" s="24">
        <v>5510.4740357083701</v>
      </c>
      <c r="AA144" s="24">
        <v>5790.1538825981797</v>
      </c>
      <c r="AB144" s="24">
        <v>5600.6107339074097</v>
      </c>
      <c r="AC144" s="24">
        <v>5957.6529277426998</v>
      </c>
      <c r="AD144" s="24">
        <v>6151.7469672229299</v>
      </c>
      <c r="AE144" s="24">
        <v>6244.65721182583</v>
      </c>
    </row>
    <row r="145" spans="1:31" x14ac:dyDescent="0.35">
      <c r="A145" s="28" t="s">
        <v>133</v>
      </c>
      <c r="B145" s="28" t="s">
        <v>77</v>
      </c>
      <c r="C145" s="24">
        <v>54.655799528360006</v>
      </c>
      <c r="D145" s="24">
        <v>72.862019190728503</v>
      </c>
      <c r="E145" s="24">
        <v>75.646991189717994</v>
      </c>
      <c r="F145" s="24">
        <v>78.405453383922506</v>
      </c>
      <c r="G145" s="24">
        <v>88.217251646041504</v>
      </c>
      <c r="H145" s="24">
        <v>105.82501287817951</v>
      </c>
      <c r="I145" s="24">
        <v>122.14051146477451</v>
      </c>
      <c r="J145" s="24">
        <v>130.75392841202</v>
      </c>
      <c r="K145" s="24">
        <v>141.32015558147401</v>
      </c>
      <c r="L145" s="24">
        <v>155.98629144763899</v>
      </c>
      <c r="M145" s="24">
        <v>181.0190229466555</v>
      </c>
      <c r="N145" s="24">
        <v>193.10652406668652</v>
      </c>
      <c r="O145" s="24">
        <v>203.06319074821448</v>
      </c>
      <c r="P145" s="24">
        <v>209.1477171902655</v>
      </c>
      <c r="Q145" s="24">
        <v>212.91348628044099</v>
      </c>
      <c r="R145" s="24">
        <v>213.33581186047149</v>
      </c>
      <c r="S145" s="24">
        <v>212.24500880217551</v>
      </c>
      <c r="T145" s="24">
        <v>213.03842447280849</v>
      </c>
      <c r="U145" s="24">
        <v>213.037361654639</v>
      </c>
      <c r="V145" s="24">
        <v>214.26792517042151</v>
      </c>
      <c r="W145" s="24">
        <v>216.04446689796401</v>
      </c>
      <c r="X145" s="24">
        <v>216.51822498941402</v>
      </c>
      <c r="Y145" s="24">
        <v>217.707236297458</v>
      </c>
      <c r="Z145" s="24">
        <v>212.72777120375602</v>
      </c>
      <c r="AA145" s="24">
        <v>208.95239323234549</v>
      </c>
      <c r="AB145" s="24">
        <v>203.43481281328201</v>
      </c>
      <c r="AC145" s="24">
        <v>200.72878668594348</v>
      </c>
      <c r="AD145" s="24">
        <v>195.38834068822848</v>
      </c>
      <c r="AE145" s="24">
        <v>190.28490059494948</v>
      </c>
    </row>
    <row r="146" spans="1:31" x14ac:dyDescent="0.35">
      <c r="A146" s="28" t="s">
        <v>133</v>
      </c>
      <c r="B146" s="28" t="s">
        <v>78</v>
      </c>
      <c r="C146" s="24">
        <v>46.421939605712844</v>
      </c>
      <c r="D146" s="24">
        <v>61.906098976134999</v>
      </c>
      <c r="E146" s="24">
        <v>64.288395888804999</v>
      </c>
      <c r="F146" s="24">
        <v>66.571067968368496</v>
      </c>
      <c r="G146" s="24">
        <v>74.96815719699849</v>
      </c>
      <c r="H146" s="24">
        <v>89.895702301979</v>
      </c>
      <c r="I146" s="24">
        <v>103.78775051856</v>
      </c>
      <c r="J146" s="24">
        <v>111.0389500079155</v>
      </c>
      <c r="K146" s="24">
        <v>120.08345382690401</v>
      </c>
      <c r="L146" s="24">
        <v>132.54156184959399</v>
      </c>
      <c r="M146" s="24">
        <v>153.69508371829949</v>
      </c>
      <c r="N146" s="24">
        <v>164.05828850650749</v>
      </c>
      <c r="O146" s="24">
        <v>172.52914035272548</v>
      </c>
      <c r="P146" s="24">
        <v>177.57679267406448</v>
      </c>
      <c r="Q146" s="24">
        <v>180.87128182220451</v>
      </c>
      <c r="R146" s="24">
        <v>181.33304210567451</v>
      </c>
      <c r="S146" s="24">
        <v>180.39340606665598</v>
      </c>
      <c r="T146" s="24">
        <v>180.93031888198848</v>
      </c>
      <c r="U146" s="24">
        <v>180.95066129684398</v>
      </c>
      <c r="V146" s="24">
        <v>182.08885985374451</v>
      </c>
      <c r="W146" s="24">
        <v>183.53185139536848</v>
      </c>
      <c r="X146" s="24">
        <v>183.87987372207601</v>
      </c>
      <c r="Y146" s="24">
        <v>184.88260581016499</v>
      </c>
      <c r="Z146" s="24">
        <v>180.75200639653201</v>
      </c>
      <c r="AA146" s="24">
        <v>177.36841490936251</v>
      </c>
      <c r="AB146" s="24">
        <v>172.8784789860245</v>
      </c>
      <c r="AC146" s="24">
        <v>170.46343664836849</v>
      </c>
      <c r="AD146" s="24">
        <v>166.075816123962</v>
      </c>
      <c r="AE146" s="24">
        <v>161.56957100868198</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245.47969617325643</v>
      </c>
      <c r="D149" s="24">
        <v>273.28055160970581</v>
      </c>
      <c r="E149" s="24">
        <v>312.1541345780779</v>
      </c>
      <c r="F149" s="24">
        <v>341.72369844216371</v>
      </c>
      <c r="G149" s="24">
        <v>365.9721550365735</v>
      </c>
      <c r="H149" s="24">
        <v>425.33303196961037</v>
      </c>
      <c r="I149" s="24">
        <v>451.73466137378676</v>
      </c>
      <c r="J149" s="24">
        <v>455.29401544904471</v>
      </c>
      <c r="K149" s="24">
        <v>473.31795325050876</v>
      </c>
      <c r="L149" s="24">
        <v>500.2016057944204</v>
      </c>
      <c r="M149" s="24">
        <v>511.93250851222791</v>
      </c>
      <c r="N149" s="24">
        <v>549.44376729180453</v>
      </c>
      <c r="O149" s="24">
        <v>571.42789973109723</v>
      </c>
      <c r="P149" s="24">
        <v>567.28934717783693</v>
      </c>
      <c r="Q149" s="24">
        <v>633.15373553826043</v>
      </c>
      <c r="R149" s="24">
        <v>665.01781222554905</v>
      </c>
      <c r="S149" s="24">
        <v>679.56081310239358</v>
      </c>
      <c r="T149" s="24">
        <v>712.31414643349717</v>
      </c>
      <c r="U149" s="24">
        <v>755.83256021263901</v>
      </c>
      <c r="V149" s="24">
        <v>777.71932876592598</v>
      </c>
      <c r="W149" s="24">
        <v>825.63293768045503</v>
      </c>
      <c r="X149" s="24">
        <v>855.57781951679806</v>
      </c>
      <c r="Y149" s="24">
        <v>841.90988040490197</v>
      </c>
      <c r="Z149" s="24">
        <v>926.498256883713</v>
      </c>
      <c r="AA149" s="24">
        <v>955.886792902568</v>
      </c>
      <c r="AB149" s="24">
        <v>950.94149064012197</v>
      </c>
      <c r="AC149" s="24">
        <v>981.15865518075293</v>
      </c>
      <c r="AD149" s="24">
        <v>1031.788565855966</v>
      </c>
      <c r="AE149" s="24">
        <v>1042.129594663433</v>
      </c>
    </row>
    <row r="150" spans="1:31" x14ac:dyDescent="0.35">
      <c r="A150" s="28" t="s">
        <v>134</v>
      </c>
      <c r="B150" s="28" t="s">
        <v>77</v>
      </c>
      <c r="C150" s="24">
        <v>7.3488250904949002</v>
      </c>
      <c r="D150" s="24">
        <v>8.482599916458101</v>
      </c>
      <c r="E150" s="24">
        <v>10.3253253790736</v>
      </c>
      <c r="F150" s="24">
        <v>12.557825060486749</v>
      </c>
      <c r="G150" s="24">
        <v>15.3304496783018</v>
      </c>
      <c r="H150" s="24">
        <v>18.82714954733845</v>
      </c>
      <c r="I150" s="24">
        <v>23.206525423789351</v>
      </c>
      <c r="J150" s="24">
        <v>26.3703257191181</v>
      </c>
      <c r="K150" s="24">
        <v>28.829500216320149</v>
      </c>
      <c r="L150" s="24">
        <v>32.040148637890802</v>
      </c>
      <c r="M150" s="24">
        <v>37.381874802023148</v>
      </c>
      <c r="N150" s="24">
        <v>40.573524095118003</v>
      </c>
      <c r="O150" s="24">
        <v>43.321424617767299</v>
      </c>
      <c r="P150" s="24">
        <v>45.06424905359745</v>
      </c>
      <c r="Q150" s="24">
        <v>46.416380243122546</v>
      </c>
      <c r="R150" s="24">
        <v>46.925065895795804</v>
      </c>
      <c r="S150" s="24">
        <v>47.507500383853895</v>
      </c>
      <c r="T150" s="24">
        <v>47.924050897359848</v>
      </c>
      <c r="U150" s="24">
        <v>48.404570518016797</v>
      </c>
      <c r="V150" s="24">
        <v>49.026825580000846</v>
      </c>
      <c r="W150" s="24">
        <v>49.567734776556449</v>
      </c>
      <c r="X150" s="24">
        <v>50.003284632503501</v>
      </c>
      <c r="Y150" s="24">
        <v>50.437794988036003</v>
      </c>
      <c r="Z150" s="24">
        <v>49.367330415241398</v>
      </c>
      <c r="AA150" s="24">
        <v>48.536290136575701</v>
      </c>
      <c r="AB150" s="24">
        <v>47.577435744702804</v>
      </c>
      <c r="AC150" s="24">
        <v>46.776175559282301</v>
      </c>
      <c r="AD150" s="24">
        <v>45.629014647349699</v>
      </c>
      <c r="AE150" s="24">
        <v>44.5952498602867</v>
      </c>
    </row>
    <row r="151" spans="1:31" x14ac:dyDescent="0.35">
      <c r="A151" s="28" t="s">
        <v>134</v>
      </c>
      <c r="B151" s="28" t="s">
        <v>78</v>
      </c>
      <c r="C151" s="24">
        <v>6.2433250939846001</v>
      </c>
      <c r="D151" s="24">
        <v>7.2055499078332996</v>
      </c>
      <c r="E151" s="24">
        <v>8.7730203431546503</v>
      </c>
      <c r="F151" s="24">
        <v>10.66667504698035</v>
      </c>
      <c r="G151" s="24">
        <v>13.02867471456525</v>
      </c>
      <c r="H151" s="24">
        <v>15.9924746727943</v>
      </c>
      <c r="I151" s="24">
        <v>19.71329036340115</v>
      </c>
      <c r="J151" s="24">
        <v>22.4055256003141</v>
      </c>
      <c r="K151" s="24">
        <v>24.494700207114203</v>
      </c>
      <c r="L151" s="24">
        <v>27.21439906597135</v>
      </c>
      <c r="M151" s="24">
        <v>31.745009748518449</v>
      </c>
      <c r="N151" s="24">
        <v>34.455594258785247</v>
      </c>
      <c r="O151" s="24">
        <v>36.812074669003451</v>
      </c>
      <c r="P151" s="24">
        <v>38.293974137306201</v>
      </c>
      <c r="Q151" s="24">
        <v>39.435930177688597</v>
      </c>
      <c r="R151" s="24">
        <v>39.869500977039301</v>
      </c>
      <c r="S151" s="24">
        <v>40.345275673866247</v>
      </c>
      <c r="T151" s="24">
        <v>40.706175720691654</v>
      </c>
      <c r="U151" s="24">
        <v>41.135560443401303</v>
      </c>
      <c r="V151" s="24">
        <v>41.62095055580135</v>
      </c>
      <c r="W151" s="24">
        <v>42.105989904761302</v>
      </c>
      <c r="X151" s="24">
        <v>42.467454991340603</v>
      </c>
      <c r="Y151" s="24">
        <v>42.833590042352647</v>
      </c>
      <c r="Z151" s="24">
        <v>41.935329462409001</v>
      </c>
      <c r="AA151" s="24">
        <v>41.231885305762248</v>
      </c>
      <c r="AB151" s="24">
        <v>40.408175887465447</v>
      </c>
      <c r="AC151" s="24">
        <v>39.759955585837346</v>
      </c>
      <c r="AD151" s="24">
        <v>38.762609724521603</v>
      </c>
      <c r="AE151" s="24">
        <v>37.904349852204298</v>
      </c>
    </row>
  </sheetData>
  <sheetProtection algorithmName="SHA-512" hashValue="HqzykR5I/voIXRiAm/32g7g4MCbFTK2fgnODnmbfO98iqvFGtLtMAcYTZC7TApbuhlqZjiwBrca4lduWWmdSnA==" saltValue="hLSIkBAH4Dv3N8+3Vk7Ig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EDAF-A417-4771-AC44-4E1E58315D1F}">
  <sheetPr codeName="Sheet4">
    <tabColor rgb="FFFFE600"/>
  </sheetPr>
  <dimension ref="A1:B24"/>
  <sheetViews>
    <sheetView showGridLines="0" zoomScale="85" zoomScaleNormal="85" workbookViewId="0"/>
  </sheetViews>
  <sheetFormatPr defaultColWidth="9.1796875" defaultRowHeight="14.5" x14ac:dyDescent="0.35"/>
  <cols>
    <col min="1" max="1" width="9.1796875" customWidth="1"/>
    <col min="2" max="2" width="100.7265625" customWidth="1"/>
    <col min="3" max="3" width="9.1796875" customWidth="1"/>
  </cols>
  <sheetData>
    <row r="1" spans="1:2" x14ac:dyDescent="0.35">
      <c r="A1" s="2" t="s">
        <v>1</v>
      </c>
    </row>
    <row r="3" spans="1:2" ht="58" x14ac:dyDescent="0.35">
      <c r="A3" s="3"/>
      <c r="B3" s="4" t="s">
        <v>2</v>
      </c>
    </row>
    <row r="4" spans="1:2" ht="87" x14ac:dyDescent="0.35">
      <c r="A4" s="3"/>
      <c r="B4" s="4" t="s">
        <v>3</v>
      </c>
    </row>
    <row r="5" spans="1:2" ht="58" x14ac:dyDescent="0.35">
      <c r="A5" s="3"/>
      <c r="B5" s="4" t="s">
        <v>4</v>
      </c>
    </row>
    <row r="6" spans="1:2" ht="72.5" x14ac:dyDescent="0.35">
      <c r="A6" s="3"/>
      <c r="B6" s="4" t="s">
        <v>5</v>
      </c>
    </row>
    <row r="7" spans="1:2" ht="58" x14ac:dyDescent="0.35">
      <c r="A7" s="3"/>
      <c r="B7" s="4" t="s">
        <v>6</v>
      </c>
    </row>
    <row r="8" spans="1:2" ht="58" x14ac:dyDescent="0.35">
      <c r="A8" s="3"/>
      <c r="B8" s="4" t="s">
        <v>7</v>
      </c>
    </row>
    <row r="9" spans="1:2" ht="58" x14ac:dyDescent="0.35">
      <c r="A9" s="3"/>
      <c r="B9" s="4" t="s">
        <v>8</v>
      </c>
    </row>
    <row r="10" spans="1:2" ht="72.5" x14ac:dyDescent="0.35">
      <c r="A10" s="3"/>
      <c r="B10" s="4" t="s">
        <v>9</v>
      </c>
    </row>
    <row r="11" spans="1:2" ht="116" x14ac:dyDescent="0.35">
      <c r="A11" s="3"/>
      <c r="B11" s="4" t="s">
        <v>10</v>
      </c>
    </row>
    <row r="12" spans="1:2" ht="58" x14ac:dyDescent="0.35">
      <c r="A12" s="3"/>
      <c r="B12" s="4" t="s">
        <v>11</v>
      </c>
    </row>
    <row r="13" spans="1:2" ht="119.25" customHeight="1" x14ac:dyDescent="0.35">
      <c r="A13" s="3"/>
      <c r="B13" s="4" t="s">
        <v>12</v>
      </c>
    </row>
    <row r="14" spans="1:2" ht="87" x14ac:dyDescent="0.35">
      <c r="A14" s="3"/>
      <c r="B14" s="4" t="s">
        <v>13</v>
      </c>
    </row>
    <row r="15" spans="1:2" x14ac:dyDescent="0.35">
      <c r="A15" s="3"/>
      <c r="B15" s="4" t="s">
        <v>14</v>
      </c>
    </row>
    <row r="16" spans="1:2" x14ac:dyDescent="0.35">
      <c r="A16" s="3"/>
      <c r="B16" s="4"/>
    </row>
    <row r="17" spans="1:2" x14ac:dyDescent="0.35">
      <c r="A17" s="3"/>
      <c r="B17" s="4"/>
    </row>
    <row r="18" spans="1:2" x14ac:dyDescent="0.35">
      <c r="A18" s="3"/>
      <c r="B18" s="4"/>
    </row>
    <row r="19" spans="1:2" x14ac:dyDescent="0.35">
      <c r="A19" s="3"/>
      <c r="B19" s="4"/>
    </row>
    <row r="20" spans="1:2" x14ac:dyDescent="0.35">
      <c r="A20" s="3"/>
      <c r="B20" s="4"/>
    </row>
    <row r="21" spans="1:2" x14ac:dyDescent="0.35">
      <c r="A21" s="3"/>
      <c r="B21" s="5"/>
    </row>
    <row r="22" spans="1:2" x14ac:dyDescent="0.35">
      <c r="A22" s="3"/>
      <c r="B22" s="5"/>
    </row>
    <row r="23" spans="1:2" x14ac:dyDescent="0.35">
      <c r="A23" s="3"/>
      <c r="B23" s="5"/>
    </row>
    <row r="24" spans="1:2" x14ac:dyDescent="0.35">
      <c r="A24" s="3"/>
      <c r="B24" s="5"/>
    </row>
  </sheetData>
  <sheetProtection algorithmName="SHA-512" hashValue="tbB89in4J6I50lS3A10lBAG80c1BUpRbjvTQ1FL0bVY//myKKEARKpfvBBnSfQZ8Xmj1YeIBGXlg140K2hkwYw==" saltValue="V/dHnf00Mg+P/6VbwgVI/g=="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1F1B9-1C00-468B-9ADC-9AEA1199B93D}">
  <sheetPr codeName="Sheet96">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159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14161.861550000001</v>
      </c>
      <c r="G6" s="24">
        <v>11909.271140122821</v>
      </c>
      <c r="H6" s="24">
        <v>11524.9500800722</v>
      </c>
      <c r="I6" s="24">
        <v>11290.265579904501</v>
      </c>
      <c r="J6" s="24">
        <v>10590.265580232221</v>
      </c>
      <c r="K6" s="24">
        <v>8593.7290299962006</v>
      </c>
      <c r="L6" s="24">
        <v>8593.7290301418507</v>
      </c>
      <c r="M6" s="24">
        <v>8593.7290300516288</v>
      </c>
      <c r="N6" s="24">
        <v>7323.5630801340994</v>
      </c>
      <c r="O6" s="24">
        <v>7323.5630801077696</v>
      </c>
      <c r="P6" s="24">
        <v>7323.5630801040998</v>
      </c>
      <c r="Q6" s="24">
        <v>6836.1534899999997</v>
      </c>
      <c r="R6" s="24">
        <v>6395.9998799999994</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3564.574079999999</v>
      </c>
      <c r="G7" s="24">
        <v>3564.574079999999</v>
      </c>
      <c r="H7" s="24">
        <v>3340</v>
      </c>
      <c r="I7" s="24">
        <v>3340</v>
      </c>
      <c r="J7" s="24">
        <v>3340</v>
      </c>
      <c r="K7" s="24">
        <v>3340</v>
      </c>
      <c r="L7" s="24">
        <v>3340</v>
      </c>
      <c r="M7" s="24">
        <v>3340</v>
      </c>
      <c r="N7" s="24">
        <v>3340</v>
      </c>
      <c r="O7" s="24">
        <v>3340</v>
      </c>
      <c r="P7" s="24">
        <v>3340</v>
      </c>
      <c r="Q7" s="24">
        <v>3340</v>
      </c>
      <c r="R7" s="24">
        <v>3340</v>
      </c>
      <c r="S7" s="24">
        <v>3340</v>
      </c>
      <c r="T7" s="24">
        <v>3340</v>
      </c>
      <c r="U7" s="24">
        <v>3340</v>
      </c>
      <c r="V7" s="24">
        <v>3340</v>
      </c>
      <c r="W7" s="24">
        <v>3340</v>
      </c>
      <c r="X7" s="24">
        <v>3340</v>
      </c>
      <c r="Y7" s="24">
        <v>3340</v>
      </c>
      <c r="Z7" s="24">
        <v>3340</v>
      </c>
      <c r="AA7" s="24">
        <v>3340</v>
      </c>
      <c r="AB7" s="24">
        <v>3340</v>
      </c>
      <c r="AC7" s="24">
        <v>2225</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5457.1058754223632</v>
      </c>
      <c r="V10" s="24">
        <v>5337.1058754223632</v>
      </c>
      <c r="W10" s="24">
        <v>5337.1058754223632</v>
      </c>
      <c r="X10" s="24">
        <v>5243.1058754223632</v>
      </c>
      <c r="Y10" s="24">
        <v>5243.1058754223632</v>
      </c>
      <c r="Z10" s="24">
        <v>5590.0622154223629</v>
      </c>
      <c r="AA10" s="24">
        <v>6127.2543354223635</v>
      </c>
      <c r="AB10" s="24">
        <v>7080.7966354223636</v>
      </c>
      <c r="AC10" s="24">
        <v>6496.7966354223636</v>
      </c>
      <c r="AD10" s="24">
        <v>7777.716805422363</v>
      </c>
      <c r="AE10" s="24">
        <v>7258.716805422363</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7615.2999954223633</v>
      </c>
      <c r="J11" s="24">
        <v>7615.2999954223633</v>
      </c>
      <c r="K11" s="24">
        <v>7615.2999954223633</v>
      </c>
      <c r="L11" s="24">
        <v>7615.2999954223633</v>
      </c>
      <c r="M11" s="24">
        <v>7615.2999954223633</v>
      </c>
      <c r="N11" s="24">
        <v>7615.2999954223633</v>
      </c>
      <c r="O11" s="24">
        <v>7615.2999954223633</v>
      </c>
      <c r="P11" s="24">
        <v>7615.2999954223633</v>
      </c>
      <c r="Q11" s="24">
        <v>7615.2999954223633</v>
      </c>
      <c r="R11" s="24">
        <v>7615.2999954223633</v>
      </c>
      <c r="S11" s="24">
        <v>7528.8999938964844</v>
      </c>
      <c r="T11" s="24">
        <v>7528.8999938964844</v>
      </c>
      <c r="U11" s="24">
        <v>7528.8999938964844</v>
      </c>
      <c r="V11" s="24">
        <v>7528.8999938964844</v>
      </c>
      <c r="W11" s="24">
        <v>7528.8999938964844</v>
      </c>
      <c r="X11" s="24">
        <v>7462.8999938964844</v>
      </c>
      <c r="Y11" s="24">
        <v>7462.8999938964844</v>
      </c>
      <c r="Z11" s="24">
        <v>7462.8999938964844</v>
      </c>
      <c r="AA11" s="24">
        <v>7462.8999938964844</v>
      </c>
      <c r="AB11" s="24">
        <v>7462.8999938964844</v>
      </c>
      <c r="AC11" s="24">
        <v>7462.8999938964844</v>
      </c>
      <c r="AD11" s="24">
        <v>7462.8999938964844</v>
      </c>
      <c r="AE11" s="24">
        <v>7462.8999938964844</v>
      </c>
    </row>
    <row r="12" spans="1:35" x14ac:dyDescent="0.35">
      <c r="A12" s="28" t="s">
        <v>40</v>
      </c>
      <c r="B12" s="28" t="s">
        <v>69</v>
      </c>
      <c r="C12" s="24">
        <v>9552.8380012512098</v>
      </c>
      <c r="D12" s="24">
        <v>11997.452193283923</v>
      </c>
      <c r="E12" s="24">
        <v>12899.813900283923</v>
      </c>
      <c r="F12" s="24">
        <v>13815.375234283923</v>
      </c>
      <c r="G12" s="24">
        <v>14703.333857283924</v>
      </c>
      <c r="H12" s="24">
        <v>14936.851517283922</v>
      </c>
      <c r="I12" s="24">
        <v>15788.101192283921</v>
      </c>
      <c r="J12" s="24">
        <v>16681.975207283922</v>
      </c>
      <c r="K12" s="24">
        <v>21162.519117283922</v>
      </c>
      <c r="L12" s="24">
        <v>21187.674837283921</v>
      </c>
      <c r="M12" s="24">
        <v>21329.330597283923</v>
      </c>
      <c r="N12" s="24">
        <v>24800.94143728392</v>
      </c>
      <c r="O12" s="24">
        <v>24672.180380335678</v>
      </c>
      <c r="P12" s="24">
        <v>25350.438860335678</v>
      </c>
      <c r="Q12" s="24">
        <v>25615.708718809801</v>
      </c>
      <c r="R12" s="24">
        <v>26738.061775758044</v>
      </c>
      <c r="S12" s="24">
        <v>30281.685698154306</v>
      </c>
      <c r="T12" s="24">
        <v>30640.378712431266</v>
      </c>
      <c r="U12" s="24">
        <v>30815.614358669427</v>
      </c>
      <c r="V12" s="24">
        <v>30275.336431247477</v>
      </c>
      <c r="W12" s="24">
        <v>31898.877872010755</v>
      </c>
      <c r="X12" s="24">
        <v>33847.389217774115</v>
      </c>
      <c r="Y12" s="24">
        <v>33941.55074538452</v>
      </c>
      <c r="Z12" s="24">
        <v>33369.691806840558</v>
      </c>
      <c r="AA12" s="24">
        <v>33492.860003180431</v>
      </c>
      <c r="AB12" s="24">
        <v>35648.58154449</v>
      </c>
      <c r="AC12" s="24">
        <v>38465.394858954649</v>
      </c>
      <c r="AD12" s="24">
        <v>39873.233063198044</v>
      </c>
      <c r="AE12" s="24">
        <v>41388.085481205671</v>
      </c>
    </row>
    <row r="13" spans="1:35" x14ac:dyDescent="0.35">
      <c r="A13" s="28" t="s">
        <v>40</v>
      </c>
      <c r="B13" s="28" t="s">
        <v>68</v>
      </c>
      <c r="C13" s="24">
        <v>5599.9709892272858</v>
      </c>
      <c r="D13" s="24">
        <v>6959.1559867858805</v>
      </c>
      <c r="E13" s="24">
        <v>6959.1559867858805</v>
      </c>
      <c r="F13" s="24">
        <v>6959.1559867858805</v>
      </c>
      <c r="G13" s="24">
        <v>7095.6312297858794</v>
      </c>
      <c r="H13" s="24">
        <v>7943.4641067858802</v>
      </c>
      <c r="I13" s="24">
        <v>8765.929186785881</v>
      </c>
      <c r="J13" s="24">
        <v>9692.3699867858813</v>
      </c>
      <c r="K13" s="24">
        <v>12331.09438678588</v>
      </c>
      <c r="L13" s="24">
        <v>12331.09438678588</v>
      </c>
      <c r="M13" s="24">
        <v>12331.09438678588</v>
      </c>
      <c r="N13" s="24">
        <v>12331.09438678588</v>
      </c>
      <c r="O13" s="24">
        <v>12331.09438678588</v>
      </c>
      <c r="P13" s="24">
        <v>12331.09438678588</v>
      </c>
      <c r="Q13" s="24">
        <v>12331.09438678588</v>
      </c>
      <c r="R13" s="24">
        <v>12210.09438678588</v>
      </c>
      <c r="S13" s="24">
        <v>14333.000976785879</v>
      </c>
      <c r="T13" s="24">
        <v>14325.053873734123</v>
      </c>
      <c r="U13" s="24">
        <v>15447.213833734122</v>
      </c>
      <c r="V13" s="24">
        <v>17094.157183734125</v>
      </c>
      <c r="W13" s="24">
        <v>17802.421723734122</v>
      </c>
      <c r="X13" s="24">
        <v>22844.686274039297</v>
      </c>
      <c r="Y13" s="24">
        <v>22493.013424039298</v>
      </c>
      <c r="Z13" s="24">
        <v>22074.393428922111</v>
      </c>
      <c r="AA13" s="24">
        <v>21979.082428098136</v>
      </c>
      <c r="AB13" s="24">
        <v>24931.526427487788</v>
      </c>
      <c r="AC13" s="24">
        <v>25193.93312596191</v>
      </c>
      <c r="AD13" s="24">
        <v>26566.098522910153</v>
      </c>
      <c r="AE13" s="24">
        <v>26247.18602958374</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680.76820992370597</v>
      </c>
      <c r="L14" s="24">
        <v>650.76821992370606</v>
      </c>
      <c r="M14" s="24">
        <v>650.76821992370606</v>
      </c>
      <c r="N14" s="24">
        <v>650.76821992370606</v>
      </c>
      <c r="O14" s="24">
        <v>607.62494299999992</v>
      </c>
      <c r="P14" s="24">
        <v>582.62494299999992</v>
      </c>
      <c r="Q14" s="24">
        <v>582.62494299999992</v>
      </c>
      <c r="R14" s="24">
        <v>582.62494299999992</v>
      </c>
      <c r="S14" s="24">
        <v>2417.6878423538501</v>
      </c>
      <c r="T14" s="24">
        <v>2417.6878423621501</v>
      </c>
      <c r="U14" s="24">
        <v>2825.318925</v>
      </c>
      <c r="V14" s="24">
        <v>2805.318925</v>
      </c>
      <c r="W14" s="24">
        <v>4797.6448599999985</v>
      </c>
      <c r="X14" s="24">
        <v>4497.6448599999985</v>
      </c>
      <c r="Y14" s="24">
        <v>4497.6448599999985</v>
      </c>
      <c r="Z14" s="24">
        <v>4497.6448599999985</v>
      </c>
      <c r="AA14" s="24">
        <v>4497.6448599999985</v>
      </c>
      <c r="AB14" s="24">
        <v>5571.5945599999995</v>
      </c>
      <c r="AC14" s="24">
        <v>5571.5945599999995</v>
      </c>
      <c r="AD14" s="24">
        <v>5571.594579999999</v>
      </c>
      <c r="AE14" s="24">
        <v>5491.1563499999993</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4769.5617999999995</v>
      </c>
      <c r="L15" s="24">
        <v>4769.5617999999995</v>
      </c>
      <c r="M15" s="24">
        <v>4769.5617999999995</v>
      </c>
      <c r="N15" s="24">
        <v>4769.5558000000001</v>
      </c>
      <c r="O15" s="24">
        <v>4769.5643</v>
      </c>
      <c r="P15" s="24">
        <v>4769.5617999999995</v>
      </c>
      <c r="Q15" s="24">
        <v>4769.5617999999995</v>
      </c>
      <c r="R15" s="24">
        <v>4800.921034</v>
      </c>
      <c r="S15" s="24">
        <v>5267.2228799999993</v>
      </c>
      <c r="T15" s="24">
        <v>5270.7740000000003</v>
      </c>
      <c r="U15" s="24">
        <v>5431.944489999999</v>
      </c>
      <c r="V15" s="24">
        <v>5431.9446899999994</v>
      </c>
      <c r="W15" s="24">
        <v>5445.7379999999994</v>
      </c>
      <c r="X15" s="24">
        <v>6551.0805300000011</v>
      </c>
      <c r="Y15" s="24">
        <v>6551.0788300000004</v>
      </c>
      <c r="Z15" s="24">
        <v>6551.0806330680298</v>
      </c>
      <c r="AA15" s="24">
        <v>6551.0841330745707</v>
      </c>
      <c r="AB15" s="24">
        <v>6959.6004330856103</v>
      </c>
      <c r="AC15" s="24">
        <v>6959.5986331180602</v>
      </c>
      <c r="AD15" s="24">
        <v>7651.1957599999987</v>
      </c>
      <c r="AE15" s="24">
        <v>8916.6623599999984</v>
      </c>
      <c r="AF15" s="27"/>
      <c r="AG15" s="27"/>
      <c r="AH15" s="27"/>
      <c r="AI15" s="27"/>
    </row>
    <row r="16" spans="1:35" x14ac:dyDescent="0.35">
      <c r="A16" s="28" t="s">
        <v>40</v>
      </c>
      <c r="B16" s="28" t="s">
        <v>56</v>
      </c>
      <c r="C16" s="24">
        <v>65.020000949501707</v>
      </c>
      <c r="D16" s="24">
        <v>105.22399708628635</v>
      </c>
      <c r="E16" s="24">
        <v>157.14099991321538</v>
      </c>
      <c r="F16" s="24">
        <v>231.20100456476192</v>
      </c>
      <c r="G16" s="24">
        <v>336.61299967765711</v>
      </c>
      <c r="H16" s="24">
        <v>482.41500616073557</v>
      </c>
      <c r="I16" s="24">
        <v>666.07999730109884</v>
      </c>
      <c r="J16" s="24">
        <v>887.394996166228</v>
      </c>
      <c r="K16" s="24">
        <v>1169.7170071601845</v>
      </c>
      <c r="L16" s="24">
        <v>1451.489028930662</v>
      </c>
      <c r="M16" s="24">
        <v>1835.4960269927942</v>
      </c>
      <c r="N16" s="24">
        <v>2195.8229799270603</v>
      </c>
      <c r="O16" s="24">
        <v>2552.0270214080788</v>
      </c>
      <c r="P16" s="24">
        <v>2864.5329666137663</v>
      </c>
      <c r="Q16" s="24">
        <v>3151.86301231384</v>
      </c>
      <c r="R16" s="24">
        <v>3412.5539455413791</v>
      </c>
      <c r="S16" s="24">
        <v>3667.4700355529735</v>
      </c>
      <c r="T16" s="24">
        <v>3928.2169666290242</v>
      </c>
      <c r="U16" s="24">
        <v>4202.2190551757749</v>
      </c>
      <c r="V16" s="24">
        <v>4515.6949481964066</v>
      </c>
      <c r="W16" s="24">
        <v>4833.8079452514494</v>
      </c>
      <c r="X16" s="24">
        <v>5159.9119529724012</v>
      </c>
      <c r="Y16" s="24">
        <v>5494.0650329589762</v>
      </c>
      <c r="Z16" s="24">
        <v>5756.5981025695683</v>
      </c>
      <c r="AA16" s="24">
        <v>6027.8209457397361</v>
      </c>
      <c r="AB16" s="24">
        <v>6305.7779502868461</v>
      </c>
      <c r="AC16" s="24">
        <v>6596.7570724487105</v>
      </c>
      <c r="AD16" s="24">
        <v>6891.1520690917878</v>
      </c>
      <c r="AE16" s="24">
        <v>7188.888999938963</v>
      </c>
      <c r="AF16" s="27"/>
      <c r="AG16" s="27"/>
      <c r="AH16" s="27"/>
      <c r="AI16" s="27"/>
    </row>
    <row r="17" spans="1:35" x14ac:dyDescent="0.35">
      <c r="A17" s="31" t="s">
        <v>138</v>
      </c>
      <c r="B17" s="31"/>
      <c r="C17" s="32">
        <v>56976.148971557595</v>
      </c>
      <c r="D17" s="32">
        <v>60304.94816114891</v>
      </c>
      <c r="E17" s="32">
        <v>59552.309868148906</v>
      </c>
      <c r="F17" s="32">
        <v>56988.306832148905</v>
      </c>
      <c r="G17" s="32">
        <v>55760.150288271732</v>
      </c>
      <c r="H17" s="32">
        <v>56232.605685221111</v>
      </c>
      <c r="I17" s="32">
        <v>57921.635940053413</v>
      </c>
      <c r="J17" s="32">
        <v>59041.950755381127</v>
      </c>
      <c r="K17" s="32">
        <v>64164.682515145105</v>
      </c>
      <c r="L17" s="32">
        <v>63807.338235290757</v>
      </c>
      <c r="M17" s="32">
        <v>63948.99399520053</v>
      </c>
      <c r="N17" s="32">
        <v>65881.098888945111</v>
      </c>
      <c r="O17" s="32">
        <v>65290.337831970544</v>
      </c>
      <c r="P17" s="32">
        <v>65851.59631196686</v>
      </c>
      <c r="Q17" s="32">
        <v>64699.456580336897</v>
      </c>
      <c r="R17" s="32">
        <v>64875.656027285135</v>
      </c>
      <c r="S17" s="32">
        <v>68776.786658155528</v>
      </c>
      <c r="T17" s="32">
        <v>69127.532569380724</v>
      </c>
      <c r="U17" s="32">
        <v>69736.334061722388</v>
      </c>
      <c r="V17" s="32">
        <v>70722.999484300439</v>
      </c>
      <c r="W17" s="32">
        <v>73054.80546506372</v>
      </c>
      <c r="X17" s="32">
        <v>77791.581361132266</v>
      </c>
      <c r="Y17" s="32">
        <v>76729.070038742662</v>
      </c>
      <c r="Z17" s="32">
        <v>75535.547445081509</v>
      </c>
      <c r="AA17" s="32">
        <v>75091.096760597415</v>
      </c>
      <c r="AB17" s="32">
        <v>80543.804601296637</v>
      </c>
      <c r="AC17" s="32">
        <v>81924.024614235401</v>
      </c>
      <c r="AD17" s="32">
        <v>83759.948385427037</v>
      </c>
      <c r="AE17" s="32">
        <v>84436.888310108261</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7770.1990400000004</v>
      </c>
      <c r="G20" s="24">
        <v>5517.6086301228206</v>
      </c>
      <c r="H20" s="24">
        <v>5338.7965900722002</v>
      </c>
      <c r="I20" s="24">
        <v>5104.1120899045009</v>
      </c>
      <c r="J20" s="24">
        <v>5104.1120902322209</v>
      </c>
      <c r="K20" s="24">
        <v>3107.5755399962</v>
      </c>
      <c r="L20" s="24">
        <v>3107.5755401418501</v>
      </c>
      <c r="M20" s="24">
        <v>3107.57554005163</v>
      </c>
      <c r="N20" s="24">
        <v>1837.4095901341</v>
      </c>
      <c r="O20" s="24">
        <v>1837.4095901077699</v>
      </c>
      <c r="P20" s="24">
        <v>1837.4095901041001</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1388</v>
      </c>
      <c r="V24" s="24">
        <v>1388</v>
      </c>
      <c r="W24" s="24">
        <v>1388</v>
      </c>
      <c r="X24" s="24">
        <v>1388</v>
      </c>
      <c r="Y24" s="24">
        <v>1388</v>
      </c>
      <c r="Z24" s="24">
        <v>1832.7162000000001</v>
      </c>
      <c r="AA24" s="24">
        <v>1832.7162000000001</v>
      </c>
      <c r="AB24" s="24">
        <v>1832.7162000000001</v>
      </c>
      <c r="AC24" s="24">
        <v>1832.7162000000001</v>
      </c>
      <c r="AD24" s="24">
        <v>2798.3020000000001</v>
      </c>
      <c r="AE24" s="24">
        <v>2798.3020000000001</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2981.1841955422328</v>
      </c>
      <c r="E26" s="24">
        <v>3741.8900955422332</v>
      </c>
      <c r="F26" s="24">
        <v>4516.0591095422324</v>
      </c>
      <c r="G26" s="24">
        <v>5166.8623095422327</v>
      </c>
      <c r="H26" s="24">
        <v>5263.2245395422324</v>
      </c>
      <c r="I26" s="24">
        <v>5380.6243995422328</v>
      </c>
      <c r="J26" s="24">
        <v>5411.962599542233</v>
      </c>
      <c r="K26" s="24">
        <v>9058.4416995422325</v>
      </c>
      <c r="L26" s="24">
        <v>9058.4416995422325</v>
      </c>
      <c r="M26" s="24">
        <v>9058.4416995422325</v>
      </c>
      <c r="N26" s="24">
        <v>9177.6353195422325</v>
      </c>
      <c r="O26" s="24">
        <v>9177.6353195422325</v>
      </c>
      <c r="P26" s="24">
        <v>9722.4252995422321</v>
      </c>
      <c r="Q26" s="24">
        <v>10072.439799542233</v>
      </c>
      <c r="R26" s="24">
        <v>10025.939799542233</v>
      </c>
      <c r="S26" s="24">
        <v>9855.9397995422332</v>
      </c>
      <c r="T26" s="24">
        <v>10198.690403814693</v>
      </c>
      <c r="U26" s="24">
        <v>10742.377803814685</v>
      </c>
      <c r="V26" s="24">
        <v>10381.877803814685</v>
      </c>
      <c r="W26" s="24">
        <v>11817.071604577635</v>
      </c>
      <c r="X26" s="24">
        <v>11992.950004577633</v>
      </c>
      <c r="Y26" s="24">
        <v>11697.970001220701</v>
      </c>
      <c r="Z26" s="24">
        <v>11697.970001220701</v>
      </c>
      <c r="AA26" s="24">
        <v>11709.802144856081</v>
      </c>
      <c r="AB26" s="24">
        <v>11483.002141844003</v>
      </c>
      <c r="AC26" s="24">
        <v>12634.560689229043</v>
      </c>
      <c r="AD26" s="24">
        <v>12634.560694235044</v>
      </c>
      <c r="AE26" s="24">
        <v>12521.370691795528</v>
      </c>
    </row>
    <row r="27" spans="1:35" s="27" customFormat="1" x14ac:dyDescent="0.35">
      <c r="A27" s="28" t="s">
        <v>130</v>
      </c>
      <c r="B27" s="28" t="s">
        <v>68</v>
      </c>
      <c r="C27" s="24">
        <v>2130.362995147701</v>
      </c>
      <c r="D27" s="24">
        <v>2600.362995147701</v>
      </c>
      <c r="E27" s="24">
        <v>2600.362995147701</v>
      </c>
      <c r="F27" s="24">
        <v>2600.362995147701</v>
      </c>
      <c r="G27" s="24">
        <v>2736.8382381477008</v>
      </c>
      <c r="H27" s="24">
        <v>3584.6711151477011</v>
      </c>
      <c r="I27" s="24">
        <v>4407.1361951477011</v>
      </c>
      <c r="J27" s="24">
        <v>5333.5769951477014</v>
      </c>
      <c r="K27" s="24">
        <v>7972.3013951477005</v>
      </c>
      <c r="L27" s="24">
        <v>7972.3013951477005</v>
      </c>
      <c r="M27" s="24">
        <v>7972.3013951477005</v>
      </c>
      <c r="N27" s="24">
        <v>7972.3013951477005</v>
      </c>
      <c r="O27" s="24">
        <v>7972.3013951477005</v>
      </c>
      <c r="P27" s="24">
        <v>7972.3013951477005</v>
      </c>
      <c r="Q27" s="24">
        <v>7972.3013951477005</v>
      </c>
      <c r="R27" s="24">
        <v>7972.3013951477005</v>
      </c>
      <c r="S27" s="24">
        <v>8629.8806851477002</v>
      </c>
      <c r="T27" s="24">
        <v>8621.9335820959441</v>
      </c>
      <c r="U27" s="24">
        <v>9281.986582095944</v>
      </c>
      <c r="V27" s="24">
        <v>9281.986582095944</v>
      </c>
      <c r="W27" s="24">
        <v>9281.986582095944</v>
      </c>
      <c r="X27" s="24">
        <v>11614.521280570065</v>
      </c>
      <c r="Y27" s="24">
        <v>11541.521280570065</v>
      </c>
      <c r="Z27" s="24">
        <v>11541.521280570065</v>
      </c>
      <c r="AA27" s="24">
        <v>11541.521280570065</v>
      </c>
      <c r="AB27" s="24">
        <v>12623.358580570066</v>
      </c>
      <c r="AC27" s="24">
        <v>12996.165280570065</v>
      </c>
      <c r="AD27" s="24">
        <v>13811.330980570066</v>
      </c>
      <c r="AE27" s="24">
        <v>14126.814875382079</v>
      </c>
    </row>
    <row r="28" spans="1:35" s="27" customFormat="1" x14ac:dyDescent="0.35">
      <c r="A28" s="28" t="s">
        <v>130</v>
      </c>
      <c r="B28" s="28" t="s">
        <v>36</v>
      </c>
      <c r="C28" s="24">
        <v>0</v>
      </c>
      <c r="D28" s="24">
        <v>0</v>
      </c>
      <c r="E28" s="24">
        <v>0</v>
      </c>
      <c r="F28" s="24">
        <v>0</v>
      </c>
      <c r="G28" s="24">
        <v>0</v>
      </c>
      <c r="H28" s="24">
        <v>0</v>
      </c>
      <c r="I28" s="24">
        <v>0</v>
      </c>
      <c r="J28" s="24">
        <v>0</v>
      </c>
      <c r="K28" s="24">
        <v>80.438209999999998</v>
      </c>
      <c r="L28" s="24">
        <v>80.438220000000001</v>
      </c>
      <c r="M28" s="24">
        <v>80.438220000000001</v>
      </c>
      <c r="N28" s="24">
        <v>80.438220000000001</v>
      </c>
      <c r="O28" s="24">
        <v>80.438220000000001</v>
      </c>
      <c r="P28" s="24">
        <v>80.438220000000001</v>
      </c>
      <c r="Q28" s="24">
        <v>80.438220000000001</v>
      </c>
      <c r="R28" s="24">
        <v>80.438220000000001</v>
      </c>
      <c r="S28" s="24">
        <v>80.438542353849996</v>
      </c>
      <c r="T28" s="24">
        <v>80.438542362150002</v>
      </c>
      <c r="U28" s="24">
        <v>417.01152000000002</v>
      </c>
      <c r="V28" s="24">
        <v>417.01152000000002</v>
      </c>
      <c r="W28" s="24">
        <v>1493.9295099999999</v>
      </c>
      <c r="X28" s="24">
        <v>1493.9295099999999</v>
      </c>
      <c r="Y28" s="24">
        <v>1493.9295099999999</v>
      </c>
      <c r="Z28" s="24">
        <v>1493.9295099999999</v>
      </c>
      <c r="AA28" s="24">
        <v>1493.9295099999999</v>
      </c>
      <c r="AB28" s="24">
        <v>1493.9295099999999</v>
      </c>
      <c r="AC28" s="24">
        <v>1493.9295099999999</v>
      </c>
      <c r="AD28" s="24">
        <v>1493.9295299999999</v>
      </c>
      <c r="AE28" s="24">
        <v>1413.4912999999999</v>
      </c>
    </row>
    <row r="29" spans="1:35" s="27" customFormat="1" x14ac:dyDescent="0.35">
      <c r="A29" s="28" t="s">
        <v>130</v>
      </c>
      <c r="B29" s="28" t="s">
        <v>73</v>
      </c>
      <c r="C29" s="24">
        <v>240</v>
      </c>
      <c r="D29" s="24">
        <v>240</v>
      </c>
      <c r="E29" s="24">
        <v>240</v>
      </c>
      <c r="F29" s="24">
        <v>240</v>
      </c>
      <c r="G29" s="24">
        <v>2280</v>
      </c>
      <c r="H29" s="24">
        <v>2280</v>
      </c>
      <c r="I29" s="24">
        <v>2280</v>
      </c>
      <c r="J29" s="24">
        <v>2280</v>
      </c>
      <c r="K29" s="24">
        <v>4199.5617999999995</v>
      </c>
      <c r="L29" s="24">
        <v>4199.5617999999995</v>
      </c>
      <c r="M29" s="24">
        <v>4199.5617999999995</v>
      </c>
      <c r="N29" s="24">
        <v>4199.5558000000001</v>
      </c>
      <c r="O29" s="24">
        <v>4199.5643</v>
      </c>
      <c r="P29" s="24">
        <v>4199.5617999999995</v>
      </c>
      <c r="Q29" s="24">
        <v>4199.5617999999995</v>
      </c>
      <c r="R29" s="24">
        <v>4199.5635000000002</v>
      </c>
      <c r="S29" s="24">
        <v>4199.5637999999999</v>
      </c>
      <c r="T29" s="24">
        <v>4199.5603000000001</v>
      </c>
      <c r="U29" s="24">
        <v>4199.5617999999995</v>
      </c>
      <c r="V29" s="24">
        <v>4199.5619999999999</v>
      </c>
      <c r="W29" s="24">
        <v>4199.5617999999995</v>
      </c>
      <c r="X29" s="24">
        <v>4199.5613000000003</v>
      </c>
      <c r="Y29" s="24">
        <v>4199.5596000000005</v>
      </c>
      <c r="Z29" s="24">
        <v>4199.5612000000001</v>
      </c>
      <c r="AA29" s="24">
        <v>4199.5646999999999</v>
      </c>
      <c r="AB29" s="24">
        <v>4199.5635999999995</v>
      </c>
      <c r="AC29" s="24">
        <v>4199.5617999999995</v>
      </c>
      <c r="AD29" s="24">
        <v>4199.5617999999995</v>
      </c>
      <c r="AE29" s="24">
        <v>4199.5617999999995</v>
      </c>
    </row>
    <row r="30" spans="1:35" s="27" customFormat="1" x14ac:dyDescent="0.35">
      <c r="A30" s="28" t="s">
        <v>130</v>
      </c>
      <c r="B30" s="28" t="s">
        <v>56</v>
      </c>
      <c r="C30" s="24">
        <v>25.01600027084341</v>
      </c>
      <c r="D30" s="24">
        <v>39.703998088836649</v>
      </c>
      <c r="E30" s="24">
        <v>61.198000907897928</v>
      </c>
      <c r="F30" s="24">
        <v>92.082002639770394</v>
      </c>
      <c r="G30" s="24">
        <v>134.95599555969159</v>
      </c>
      <c r="H30" s="24">
        <v>191.79000473022438</v>
      </c>
      <c r="I30" s="24">
        <v>261.38399887084893</v>
      </c>
      <c r="J30" s="24">
        <v>342.74099731445313</v>
      </c>
      <c r="K30" s="24">
        <v>447.92901611328102</v>
      </c>
      <c r="L30" s="24">
        <v>547.61801147460903</v>
      </c>
      <c r="M30" s="24">
        <v>676.48001098632699</v>
      </c>
      <c r="N30" s="24">
        <v>801.42098999023403</v>
      </c>
      <c r="O30" s="24">
        <v>918.48297119140511</v>
      </c>
      <c r="P30" s="24">
        <v>1016.7329711914051</v>
      </c>
      <c r="Q30" s="24">
        <v>1105.925994873046</v>
      </c>
      <c r="R30" s="24">
        <v>1189.856964111327</v>
      </c>
      <c r="S30" s="24">
        <v>1273.4400024414051</v>
      </c>
      <c r="T30" s="24">
        <v>1359.6749877929681</v>
      </c>
      <c r="U30" s="24">
        <v>1451.8860168456999</v>
      </c>
      <c r="V30" s="24">
        <v>1556.0349426269499</v>
      </c>
      <c r="W30" s="24">
        <v>1661.1780090331949</v>
      </c>
      <c r="X30" s="24">
        <v>1769.148010253901</v>
      </c>
      <c r="Y30" s="24">
        <v>1880.1650085449189</v>
      </c>
      <c r="Z30" s="24">
        <v>1968.64904785156</v>
      </c>
      <c r="AA30" s="24">
        <v>2059.9909667968723</v>
      </c>
      <c r="AB30" s="24">
        <v>2153.5750122070258</v>
      </c>
      <c r="AC30" s="24">
        <v>2251.006042480461</v>
      </c>
      <c r="AD30" s="24">
        <v>2349.9700317382781</v>
      </c>
      <c r="AE30" s="24">
        <v>2450.60595703125</v>
      </c>
    </row>
    <row r="31" spans="1:35" s="27" customFormat="1" x14ac:dyDescent="0.35">
      <c r="A31" s="31" t="s">
        <v>138</v>
      </c>
      <c r="B31" s="31"/>
      <c r="C31" s="32">
        <v>19239.092994689934</v>
      </c>
      <c r="D31" s="32">
        <v>19994.547190689933</v>
      </c>
      <c r="E31" s="32">
        <v>19280.253090689934</v>
      </c>
      <c r="F31" s="32">
        <v>19534.621144689932</v>
      </c>
      <c r="G31" s="32">
        <v>18069.309177812756</v>
      </c>
      <c r="H31" s="32">
        <v>18834.692244762133</v>
      </c>
      <c r="I31" s="32">
        <v>19539.872684594437</v>
      </c>
      <c r="J31" s="32">
        <v>20497.651684922155</v>
      </c>
      <c r="K31" s="32">
        <v>24786.318634686133</v>
      </c>
      <c r="L31" s="32">
        <v>24786.318634831783</v>
      </c>
      <c r="M31" s="32">
        <v>24786.318634741565</v>
      </c>
      <c r="N31" s="32">
        <v>23635.346304824034</v>
      </c>
      <c r="O31" s="32">
        <v>23635.346304797702</v>
      </c>
      <c r="P31" s="32">
        <v>24180.136284794033</v>
      </c>
      <c r="Q31" s="32">
        <v>23992.741194689934</v>
      </c>
      <c r="R31" s="32">
        <v>23946.241194689934</v>
      </c>
      <c r="S31" s="32">
        <v>24433.820484689932</v>
      </c>
      <c r="T31" s="32">
        <v>24768.623985910635</v>
      </c>
      <c r="U31" s="32">
        <v>25972.364385910631</v>
      </c>
      <c r="V31" s="32">
        <v>25611.864385910631</v>
      </c>
      <c r="W31" s="32">
        <v>27047.058186673581</v>
      </c>
      <c r="X31" s="32">
        <v>28205.471285147698</v>
      </c>
      <c r="Y31" s="32">
        <v>27397.491281790768</v>
      </c>
      <c r="Z31" s="32">
        <v>27657.207481790767</v>
      </c>
      <c r="AA31" s="32">
        <v>27669.039625426147</v>
      </c>
      <c r="AB31" s="32">
        <v>28524.076922414068</v>
      </c>
      <c r="AC31" s="32">
        <v>30048.442169799109</v>
      </c>
      <c r="AD31" s="32">
        <v>31829.193674805112</v>
      </c>
      <c r="AE31" s="32">
        <v>32031.487567177606</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6391.6625100000001</v>
      </c>
      <c r="G34" s="24">
        <v>6391.6625100000001</v>
      </c>
      <c r="H34" s="24">
        <v>6186.1534899999997</v>
      </c>
      <c r="I34" s="24">
        <v>6186.1534899999997</v>
      </c>
      <c r="J34" s="24">
        <v>5486.1534899999997</v>
      </c>
      <c r="K34" s="24">
        <v>5486.1534899999997</v>
      </c>
      <c r="L34" s="24">
        <v>5486.1534899999997</v>
      </c>
      <c r="M34" s="24">
        <v>5486.1534899999997</v>
      </c>
      <c r="N34" s="24">
        <v>5486.1534899999997</v>
      </c>
      <c r="O34" s="24">
        <v>5486.1534899999997</v>
      </c>
      <c r="P34" s="24">
        <v>5486.1534899999997</v>
      </c>
      <c r="Q34" s="24">
        <v>5486.1534899999997</v>
      </c>
      <c r="R34" s="24">
        <v>5045.9998799999994</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1895.8058799999999</v>
      </c>
      <c r="V38" s="24">
        <v>1895.8058799999999</v>
      </c>
      <c r="W38" s="24">
        <v>1895.8058799999999</v>
      </c>
      <c r="X38" s="24">
        <v>1895.8058799999999</v>
      </c>
      <c r="Y38" s="24">
        <v>1895.8058799999999</v>
      </c>
      <c r="Z38" s="24">
        <v>1763.8058799999999</v>
      </c>
      <c r="AA38" s="24">
        <v>2300.998</v>
      </c>
      <c r="AB38" s="24">
        <v>3254.5403000000001</v>
      </c>
      <c r="AC38" s="24">
        <v>3254.5403000000001</v>
      </c>
      <c r="AD38" s="24">
        <v>3428.3544999999999</v>
      </c>
      <c r="AE38" s="24">
        <v>2909.3544999999999</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1276.6080207824693</v>
      </c>
      <c r="D40" s="24">
        <v>1776.6080207824693</v>
      </c>
      <c r="E40" s="24">
        <v>1776.6080207824693</v>
      </c>
      <c r="F40" s="24">
        <v>1776.6080207824693</v>
      </c>
      <c r="G40" s="24">
        <v>1876.6080207824693</v>
      </c>
      <c r="H40" s="24">
        <v>1876.6080207824693</v>
      </c>
      <c r="I40" s="24">
        <v>2506.3021757824695</v>
      </c>
      <c r="J40" s="24">
        <v>3231.6825607824694</v>
      </c>
      <c r="K40" s="24">
        <v>4019.3419607824694</v>
      </c>
      <c r="L40" s="24">
        <v>4019.3420207824693</v>
      </c>
      <c r="M40" s="24">
        <v>4019.3419607824694</v>
      </c>
      <c r="N40" s="24">
        <v>5054.1690807824698</v>
      </c>
      <c r="O40" s="24">
        <v>5076.6080207824698</v>
      </c>
      <c r="P40" s="24">
        <v>5076.6080207824698</v>
      </c>
      <c r="Q40" s="24">
        <v>5076.6080207824698</v>
      </c>
      <c r="R40" s="24">
        <v>5667.24187078247</v>
      </c>
      <c r="S40" s="24">
        <v>6947.9680343308701</v>
      </c>
      <c r="T40" s="24">
        <v>6947.9680343310902</v>
      </c>
      <c r="U40" s="24">
        <v>6947.9680343312393</v>
      </c>
      <c r="V40" s="24">
        <v>6947.9680343313394</v>
      </c>
      <c r="W40" s="24">
        <v>7136.3156743314594</v>
      </c>
      <c r="X40" s="24">
        <v>8904.89957433159</v>
      </c>
      <c r="Y40" s="24">
        <v>8724.3815689606581</v>
      </c>
      <c r="Z40" s="24">
        <v>8612.9226243124504</v>
      </c>
      <c r="AA40" s="24">
        <v>9401.8395543133502</v>
      </c>
      <c r="AB40" s="24">
        <v>9942.0785544091395</v>
      </c>
      <c r="AC40" s="24">
        <v>9942.0785544094488</v>
      </c>
      <c r="AD40" s="24">
        <v>9942.0785544097889</v>
      </c>
      <c r="AE40" s="24">
        <v>11838.286654410149</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4171.9472989318811</v>
      </c>
      <c r="T41" s="24">
        <v>4171.9472989318811</v>
      </c>
      <c r="U41" s="24">
        <v>4171.9472989318811</v>
      </c>
      <c r="V41" s="24">
        <v>4736.8091489318813</v>
      </c>
      <c r="W41" s="24">
        <v>5266.1208489318815</v>
      </c>
      <c r="X41" s="24">
        <v>7582.1188507629358</v>
      </c>
      <c r="Y41" s="24">
        <v>7415.1188507629358</v>
      </c>
      <c r="Z41" s="24">
        <v>7214.0188522888147</v>
      </c>
      <c r="AA41" s="24">
        <v>7149.8108521057093</v>
      </c>
      <c r="AB41" s="24">
        <v>9020.4175514953586</v>
      </c>
      <c r="AC41" s="24">
        <v>8910.0175499694797</v>
      </c>
      <c r="AD41" s="24">
        <v>8379.1175484436026</v>
      </c>
      <c r="AE41" s="24">
        <v>8250.1711572534168</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v>
      </c>
      <c r="O42" s="24">
        <v>32.186722999999901</v>
      </c>
      <c r="P42" s="24">
        <v>32.186722999999901</v>
      </c>
      <c r="Q42" s="24">
        <v>32.186722999999901</v>
      </c>
      <c r="R42" s="24">
        <v>32.186722999999901</v>
      </c>
      <c r="S42" s="24">
        <v>1867.2492999999999</v>
      </c>
      <c r="T42" s="24">
        <v>1867.2492999999999</v>
      </c>
      <c r="U42" s="24">
        <v>1867.2492999999999</v>
      </c>
      <c r="V42" s="24">
        <v>1847.2492999999999</v>
      </c>
      <c r="W42" s="24">
        <v>1847.2492999999999</v>
      </c>
      <c r="X42" s="24">
        <v>1847.2492999999999</v>
      </c>
      <c r="Y42" s="24">
        <v>1847.2492999999999</v>
      </c>
      <c r="Z42" s="24">
        <v>1847.2492999999999</v>
      </c>
      <c r="AA42" s="24">
        <v>1847.2492999999999</v>
      </c>
      <c r="AB42" s="24">
        <v>2921.1990000000001</v>
      </c>
      <c r="AC42" s="24">
        <v>2921.1990000000001</v>
      </c>
      <c r="AD42" s="24">
        <v>2921.1990000000001</v>
      </c>
      <c r="AE42" s="24">
        <v>2921.1990000000001</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v>
      </c>
      <c r="P43" s="24">
        <v>570</v>
      </c>
      <c r="Q43" s="24">
        <v>570</v>
      </c>
      <c r="R43" s="24">
        <v>570</v>
      </c>
      <c r="S43" s="24">
        <v>890.67297000000008</v>
      </c>
      <c r="T43" s="24">
        <v>890.67297000000008</v>
      </c>
      <c r="U43" s="24">
        <v>890.67297000000008</v>
      </c>
      <c r="V43" s="24">
        <v>890.67297000000008</v>
      </c>
      <c r="W43" s="24">
        <v>890.67297000000008</v>
      </c>
      <c r="X43" s="24">
        <v>1996.0160000000001</v>
      </c>
      <c r="Y43" s="24">
        <v>1996.0160000000001</v>
      </c>
      <c r="Z43" s="24">
        <v>1996.0160000000001</v>
      </c>
      <c r="AA43" s="24">
        <v>1996.0160000000001</v>
      </c>
      <c r="AB43" s="24">
        <v>2404.5334000000003</v>
      </c>
      <c r="AC43" s="24">
        <v>2404.5334000000003</v>
      </c>
      <c r="AD43" s="24">
        <v>2404.5334000000003</v>
      </c>
      <c r="AE43" s="24">
        <v>3670</v>
      </c>
    </row>
    <row r="44" spans="1:31" s="27" customFormat="1" x14ac:dyDescent="0.35">
      <c r="A44" s="28" t="s">
        <v>131</v>
      </c>
      <c r="B44" s="28" t="s">
        <v>56</v>
      </c>
      <c r="C44" s="24">
        <v>11.84200024604794</v>
      </c>
      <c r="D44" s="24">
        <v>19.004999160766559</v>
      </c>
      <c r="E44" s="24">
        <v>29.35400009155266</v>
      </c>
      <c r="F44" s="24">
        <v>44.463000774383517</v>
      </c>
      <c r="G44" s="24">
        <v>65.595000267028794</v>
      </c>
      <c r="H44" s="24">
        <v>93.906997680664006</v>
      </c>
      <c r="I44" s="24">
        <v>128.11200141906639</v>
      </c>
      <c r="J44" s="24">
        <v>170.33100128173768</v>
      </c>
      <c r="K44" s="24">
        <v>224.36600494384737</v>
      </c>
      <c r="L44" s="24">
        <v>284.6400070190424</v>
      </c>
      <c r="M44" s="24">
        <v>369.21800231933537</v>
      </c>
      <c r="N44" s="24">
        <v>447.06698608398301</v>
      </c>
      <c r="O44" s="24">
        <v>529.74201965331906</v>
      </c>
      <c r="P44" s="24">
        <v>601.98800659179597</v>
      </c>
      <c r="Q44" s="24">
        <v>668.15499877929597</v>
      </c>
      <c r="R44" s="24">
        <v>728.96501159667901</v>
      </c>
      <c r="S44" s="24">
        <v>789.08801269531091</v>
      </c>
      <c r="T44" s="24">
        <v>851.26399230956895</v>
      </c>
      <c r="U44" s="24">
        <v>916.15402221679597</v>
      </c>
      <c r="V44" s="24">
        <v>989.02899169921807</v>
      </c>
      <c r="W44" s="24">
        <v>1064.0499877929678</v>
      </c>
      <c r="X44" s="24">
        <v>1141.2199707031241</v>
      </c>
      <c r="Y44" s="24">
        <v>1220.459014892577</v>
      </c>
      <c r="Z44" s="24">
        <v>1281.1930236816402</v>
      </c>
      <c r="AA44" s="24">
        <v>1344.009979248041</v>
      </c>
      <c r="AB44" s="24">
        <v>1408.583007812492</v>
      </c>
      <c r="AC44" s="24">
        <v>1475.908050537101</v>
      </c>
      <c r="AD44" s="24">
        <v>1544.3030395507781</v>
      </c>
      <c r="AE44" s="24">
        <v>1614.300018310546</v>
      </c>
    </row>
    <row r="45" spans="1:31" s="27" customFormat="1" x14ac:dyDescent="0.35">
      <c r="A45" s="31" t="s">
        <v>138</v>
      </c>
      <c r="B45" s="31"/>
      <c r="C45" s="32">
        <v>15079.543014526362</v>
      </c>
      <c r="D45" s="32">
        <v>16389.528015136711</v>
      </c>
      <c r="E45" s="32">
        <v>16389.528015136711</v>
      </c>
      <c r="F45" s="32">
        <v>14655.190525136713</v>
      </c>
      <c r="G45" s="32">
        <v>14755.190525136713</v>
      </c>
      <c r="H45" s="32">
        <v>14549.681505136712</v>
      </c>
      <c r="I45" s="32">
        <v>15179.375660136713</v>
      </c>
      <c r="J45" s="32">
        <v>15204.756045136714</v>
      </c>
      <c r="K45" s="32">
        <v>15992.415445136712</v>
      </c>
      <c r="L45" s="32">
        <v>15992.415505136712</v>
      </c>
      <c r="M45" s="32">
        <v>15992.415445136712</v>
      </c>
      <c r="N45" s="32">
        <v>17027.242565136712</v>
      </c>
      <c r="O45" s="32">
        <v>16757.681505136712</v>
      </c>
      <c r="P45" s="32">
        <v>16640.681505136712</v>
      </c>
      <c r="Q45" s="32">
        <v>16640.681505136712</v>
      </c>
      <c r="R45" s="32">
        <v>16285.161745136713</v>
      </c>
      <c r="S45" s="32">
        <v>17794.815327159235</v>
      </c>
      <c r="T45" s="32">
        <v>17794.815327159457</v>
      </c>
      <c r="U45" s="32">
        <v>18046.221213263121</v>
      </c>
      <c r="V45" s="32">
        <v>18611.083063263221</v>
      </c>
      <c r="W45" s="32">
        <v>19328.742403263343</v>
      </c>
      <c r="X45" s="32">
        <v>22603.324305094524</v>
      </c>
      <c r="Y45" s="32">
        <v>21890.806299723594</v>
      </c>
      <c r="Z45" s="32">
        <v>21081.247356601263</v>
      </c>
      <c r="AA45" s="32">
        <v>21333.648406419059</v>
      </c>
      <c r="AB45" s="32">
        <v>24089.036405904499</v>
      </c>
      <c r="AC45" s="32">
        <v>23978.636404378929</v>
      </c>
      <c r="AD45" s="32">
        <v>23621.550602853393</v>
      </c>
      <c r="AE45" s="32">
        <v>24869.812311663569</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3564.574079999999</v>
      </c>
      <c r="G49" s="24">
        <v>3564.574079999999</v>
      </c>
      <c r="H49" s="24">
        <v>3340</v>
      </c>
      <c r="I49" s="24">
        <v>3340</v>
      </c>
      <c r="J49" s="24">
        <v>3340</v>
      </c>
      <c r="K49" s="24">
        <v>3340</v>
      </c>
      <c r="L49" s="24">
        <v>3340</v>
      </c>
      <c r="M49" s="24">
        <v>3340</v>
      </c>
      <c r="N49" s="24">
        <v>3340</v>
      </c>
      <c r="O49" s="24">
        <v>3340</v>
      </c>
      <c r="P49" s="24">
        <v>3340</v>
      </c>
      <c r="Q49" s="24">
        <v>3340</v>
      </c>
      <c r="R49" s="24">
        <v>3340</v>
      </c>
      <c r="S49" s="24">
        <v>3340</v>
      </c>
      <c r="T49" s="24">
        <v>3340</v>
      </c>
      <c r="U49" s="24">
        <v>3340</v>
      </c>
      <c r="V49" s="24">
        <v>3340</v>
      </c>
      <c r="W49" s="24">
        <v>3340</v>
      </c>
      <c r="X49" s="24">
        <v>3340</v>
      </c>
      <c r="Y49" s="24">
        <v>3340</v>
      </c>
      <c r="Z49" s="24">
        <v>3340</v>
      </c>
      <c r="AA49" s="24">
        <v>3340</v>
      </c>
      <c r="AB49" s="24">
        <v>3340</v>
      </c>
      <c r="AC49" s="24">
        <v>2225</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v>
      </c>
      <c r="AA52" s="24">
        <v>1196</v>
      </c>
      <c r="AB52" s="24">
        <v>1196</v>
      </c>
      <c r="AC52" s="24">
        <v>612</v>
      </c>
      <c r="AD52" s="24">
        <v>753.52017000000001</v>
      </c>
      <c r="AE52" s="24">
        <v>753.52017000000001</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5022.199974060055</v>
      </c>
      <c r="O54" s="24">
        <v>4969.699974060055</v>
      </c>
      <c r="P54" s="24">
        <v>4969.699974060055</v>
      </c>
      <c r="Q54" s="24">
        <v>4969.699974060055</v>
      </c>
      <c r="R54" s="24">
        <v>5295.5635740600537</v>
      </c>
      <c r="S54" s="24">
        <v>6891.3060429079133</v>
      </c>
      <c r="T54" s="24">
        <v>6471.3060429121933</v>
      </c>
      <c r="U54" s="24">
        <v>6279.3060429131529</v>
      </c>
      <c r="V54" s="24">
        <v>5991.0060474911097</v>
      </c>
      <c r="W54" s="24">
        <v>5991.0060474913098</v>
      </c>
      <c r="X54" s="24">
        <v>5995.0550932545393</v>
      </c>
      <c r="Y54" s="24">
        <v>6778.5746302031621</v>
      </c>
      <c r="Z54" s="24">
        <v>6466.5746302038915</v>
      </c>
      <c r="AA54" s="24">
        <v>6091.7642974851206</v>
      </c>
      <c r="AB54" s="24">
        <v>7746.0744917109805</v>
      </c>
      <c r="AC54" s="24">
        <v>9251.7586587902806</v>
      </c>
      <c r="AD54" s="24">
        <v>10051.789958027341</v>
      </c>
      <c r="AE54" s="24">
        <v>9783.6242784741189</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1098.972995758056</v>
      </c>
      <c r="T55" s="24">
        <v>1098.972995758056</v>
      </c>
      <c r="U55" s="24">
        <v>1477.3128357580558</v>
      </c>
      <c r="V55" s="24">
        <v>2239.1732957580562</v>
      </c>
      <c r="W55" s="24">
        <v>2239.1732957580562</v>
      </c>
      <c r="X55" s="24">
        <v>2239.1732957580562</v>
      </c>
      <c r="Y55" s="24">
        <v>2239.1732957580562</v>
      </c>
      <c r="Z55" s="24">
        <v>2131.6532991149897</v>
      </c>
      <c r="AA55" s="24">
        <v>2100.5502984741206</v>
      </c>
      <c r="AB55" s="24">
        <v>2100.5502984741206</v>
      </c>
      <c r="AC55" s="24">
        <v>2100.5502984741206</v>
      </c>
      <c r="AD55" s="24">
        <v>3188.4499969482422</v>
      </c>
      <c r="AE55" s="24">
        <v>2791</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v>
      </c>
      <c r="R56" s="24">
        <v>320</v>
      </c>
      <c r="S56" s="24">
        <v>320</v>
      </c>
      <c r="T56" s="24">
        <v>320</v>
      </c>
      <c r="U56" s="24">
        <v>320</v>
      </c>
      <c r="V56" s="24">
        <v>320</v>
      </c>
      <c r="W56" s="24">
        <v>396.40787999999998</v>
      </c>
      <c r="X56" s="24">
        <v>96.407880000000006</v>
      </c>
      <c r="Y56" s="24">
        <v>96.407880000000006</v>
      </c>
      <c r="Z56" s="24">
        <v>96.407880000000006</v>
      </c>
      <c r="AA56" s="24">
        <v>96.407880000000006</v>
      </c>
      <c r="AB56" s="24">
        <v>96.407880000000006</v>
      </c>
      <c r="AC56" s="24">
        <v>96.407880000000006</v>
      </c>
      <c r="AD56" s="24">
        <v>96.407880000000006</v>
      </c>
      <c r="AE56" s="24">
        <v>96.407880000000006</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2.0306803E-4</v>
      </c>
      <c r="AA57" s="24">
        <v>2.03074569999999E-4</v>
      </c>
      <c r="AB57" s="24">
        <v>2.0308561000000001E-4</v>
      </c>
      <c r="AC57" s="24">
        <v>2.0311805999999999E-4</v>
      </c>
      <c r="AD57" s="24">
        <v>658.02685999999903</v>
      </c>
      <c r="AE57" s="24">
        <v>658.02685999999903</v>
      </c>
    </row>
    <row r="58" spans="1:31" s="27" customFormat="1" x14ac:dyDescent="0.35">
      <c r="A58" s="28" t="s">
        <v>132</v>
      </c>
      <c r="B58" s="28" t="s">
        <v>56</v>
      </c>
      <c r="C58" s="24">
        <v>13.892000317573469</v>
      </c>
      <c r="D58" s="24">
        <v>22.649999856948771</v>
      </c>
      <c r="E58" s="24">
        <v>34.591999292373558</v>
      </c>
      <c r="F58" s="24">
        <v>52.632001399993882</v>
      </c>
      <c r="G58" s="24">
        <v>78.731002807617102</v>
      </c>
      <c r="H58" s="24">
        <v>115.96300315856919</v>
      </c>
      <c r="I58" s="24">
        <v>167.26799392700121</v>
      </c>
      <c r="J58" s="24">
        <v>235.19099807739198</v>
      </c>
      <c r="K58" s="24">
        <v>322.48598861694268</v>
      </c>
      <c r="L58" s="24">
        <v>409.78600311279274</v>
      </c>
      <c r="M58" s="24">
        <v>530.108009338378</v>
      </c>
      <c r="N58" s="24">
        <v>643.83900451660099</v>
      </c>
      <c r="O58" s="24">
        <v>758.35401916503906</v>
      </c>
      <c r="P58" s="24">
        <v>865.12199401855401</v>
      </c>
      <c r="Q58" s="24">
        <v>966.22801208496003</v>
      </c>
      <c r="R58" s="24">
        <v>1055.391967773437</v>
      </c>
      <c r="S58" s="24">
        <v>1140.014007568358</v>
      </c>
      <c r="T58" s="24">
        <v>1225.154998779296</v>
      </c>
      <c r="U58" s="24">
        <v>1313.720001220702</v>
      </c>
      <c r="V58" s="24">
        <v>1416.7400207519531</v>
      </c>
      <c r="W58" s="24">
        <v>1521.0869445800731</v>
      </c>
      <c r="X58" s="24">
        <v>1627.8989868164031</v>
      </c>
      <c r="Y58" s="24">
        <v>1737.253997802731</v>
      </c>
      <c r="Z58" s="24">
        <v>1823.4980163574139</v>
      </c>
      <c r="AA58" s="24">
        <v>1912.7640075683589</v>
      </c>
      <c r="AB58" s="24">
        <v>2004.293945312495</v>
      </c>
      <c r="AC58" s="24">
        <v>2101.070983886716</v>
      </c>
      <c r="AD58" s="24">
        <v>2199.015991210937</v>
      </c>
      <c r="AE58" s="24">
        <v>2296.780029296875</v>
      </c>
    </row>
    <row r="59" spans="1:31" s="27" customFormat="1" x14ac:dyDescent="0.35">
      <c r="A59" s="31" t="s">
        <v>138</v>
      </c>
      <c r="B59" s="31"/>
      <c r="C59" s="32">
        <v>13942.412975311276</v>
      </c>
      <c r="D59" s="32">
        <v>14830.172969818112</v>
      </c>
      <c r="E59" s="32">
        <v>14830.172969818112</v>
      </c>
      <c r="F59" s="32">
        <v>13604.74704981811</v>
      </c>
      <c r="G59" s="32">
        <v>13604.74704981811</v>
      </c>
      <c r="H59" s="32">
        <v>13380.172969818112</v>
      </c>
      <c r="I59" s="32">
        <v>13380.172969818112</v>
      </c>
      <c r="J59" s="32">
        <v>13380.172969818112</v>
      </c>
      <c r="K59" s="32">
        <v>13380.172969818112</v>
      </c>
      <c r="L59" s="32">
        <v>13380.172969818112</v>
      </c>
      <c r="M59" s="32">
        <v>13380.172969818112</v>
      </c>
      <c r="N59" s="32">
        <v>14080.172969818112</v>
      </c>
      <c r="O59" s="32">
        <v>13857.672969818112</v>
      </c>
      <c r="P59" s="32">
        <v>13857.672969818112</v>
      </c>
      <c r="Q59" s="32">
        <v>13857.672969818112</v>
      </c>
      <c r="R59" s="32">
        <v>14183.53656981811</v>
      </c>
      <c r="S59" s="32">
        <v>15779.279038665969</v>
      </c>
      <c r="T59" s="32">
        <v>15359.279038670251</v>
      </c>
      <c r="U59" s="32">
        <v>14605.618878671208</v>
      </c>
      <c r="V59" s="32">
        <v>15079.179343249165</v>
      </c>
      <c r="W59" s="32">
        <v>15079.179343249365</v>
      </c>
      <c r="X59" s="32">
        <v>14989.228389012595</v>
      </c>
      <c r="Y59" s="32">
        <v>15772.747925961219</v>
      </c>
      <c r="Z59" s="32">
        <v>15353.22792931888</v>
      </c>
      <c r="AA59" s="32">
        <v>14947.31459595924</v>
      </c>
      <c r="AB59" s="32">
        <v>16601.624790185102</v>
      </c>
      <c r="AC59" s="32">
        <v>16408.308957264402</v>
      </c>
      <c r="AD59" s="32">
        <v>16212.760124975583</v>
      </c>
      <c r="AE59" s="32">
        <v>15547.144448474119</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705.29999542236283</v>
      </c>
      <c r="V66" s="24">
        <v>705.29999542236283</v>
      </c>
      <c r="W66" s="24">
        <v>705.29999542236283</v>
      </c>
      <c r="X66" s="24">
        <v>705.29999542236283</v>
      </c>
      <c r="Y66" s="24">
        <v>705.29999542236283</v>
      </c>
      <c r="Z66" s="24">
        <v>739.54013542236294</v>
      </c>
      <c r="AA66" s="24">
        <v>739.54013542236294</v>
      </c>
      <c r="AB66" s="24">
        <v>739.54013542236294</v>
      </c>
      <c r="AC66" s="24">
        <v>739.54013542236294</v>
      </c>
      <c r="AD66" s="24">
        <v>739.54013542236294</v>
      </c>
      <c r="AE66" s="24">
        <v>739.54013542236294</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3447.8625705285604</v>
      </c>
      <c r="O68" s="24">
        <v>3349.1625735803182</v>
      </c>
      <c r="P68" s="24">
        <v>3349.1625735803182</v>
      </c>
      <c r="Q68" s="24">
        <v>3127.2625720544393</v>
      </c>
      <c r="R68" s="24">
        <v>3242.4625390026822</v>
      </c>
      <c r="S68" s="24">
        <v>3942.4623290026825</v>
      </c>
      <c r="T68" s="24">
        <v>4241.2493090026828</v>
      </c>
      <c r="U68" s="24">
        <v>3922.8597082397432</v>
      </c>
      <c r="V68" s="24">
        <v>3883.8597082397432</v>
      </c>
      <c r="W68" s="24">
        <v>3883.8597082397432</v>
      </c>
      <c r="X68" s="24">
        <v>3883.8597082397432</v>
      </c>
      <c r="Y68" s="24">
        <v>3669.9997076293921</v>
      </c>
      <c r="Z68" s="24">
        <v>3669.9997076293921</v>
      </c>
      <c r="AA68" s="24">
        <v>3367.2291630517557</v>
      </c>
      <c r="AB68" s="24">
        <v>3555.2015130517557</v>
      </c>
      <c r="AC68" s="24">
        <v>3714.7721130517557</v>
      </c>
      <c r="AD68" s="24">
        <v>4322.5790130517562</v>
      </c>
      <c r="AE68" s="24">
        <v>4322.5790130517562</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432.19999694824207</v>
      </c>
      <c r="T69" s="24">
        <v>432.19999694824207</v>
      </c>
      <c r="U69" s="24">
        <v>515.96711694824194</v>
      </c>
      <c r="V69" s="24">
        <v>836.18815694824207</v>
      </c>
      <c r="W69" s="24">
        <v>1015.1409969482421</v>
      </c>
      <c r="X69" s="24">
        <v>1408.8728469482421</v>
      </c>
      <c r="Y69" s="24">
        <v>1297.1999969482422</v>
      </c>
      <c r="Z69" s="24">
        <v>1187.1999969482422</v>
      </c>
      <c r="AA69" s="24">
        <v>1187.1999969482422</v>
      </c>
      <c r="AB69" s="24">
        <v>1187.1999969482422</v>
      </c>
      <c r="AC69" s="24">
        <v>1187.1999969482422</v>
      </c>
      <c r="AD69" s="24">
        <v>1187.1999969482422</v>
      </c>
      <c r="AE69" s="24">
        <v>1079.1999969482422</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v>
      </c>
      <c r="R70" s="24">
        <v>150</v>
      </c>
      <c r="S70" s="24">
        <v>150</v>
      </c>
      <c r="T70" s="24">
        <v>150</v>
      </c>
      <c r="U70" s="24">
        <v>221.05810500000001</v>
      </c>
      <c r="V70" s="24">
        <v>221.05810500000001</v>
      </c>
      <c r="W70" s="24">
        <v>1060.0581699999989</v>
      </c>
      <c r="X70" s="24">
        <v>1060.0581699999989</v>
      </c>
      <c r="Y70" s="24">
        <v>1060.0581699999989</v>
      </c>
      <c r="Z70" s="24">
        <v>1060.0581699999989</v>
      </c>
      <c r="AA70" s="24">
        <v>1060.0581699999989</v>
      </c>
      <c r="AB70" s="24">
        <v>1060.0581699999989</v>
      </c>
      <c r="AC70" s="24">
        <v>1060.0581699999989</v>
      </c>
      <c r="AD70" s="24">
        <v>1060.0581699999989</v>
      </c>
      <c r="AE70" s="24">
        <v>1060.0581699999989</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s="27" customFormat="1" x14ac:dyDescent="0.35">
      <c r="A72" s="28" t="s">
        <v>133</v>
      </c>
      <c r="B72" s="28" t="s">
        <v>56</v>
      </c>
      <c r="C72" s="24">
        <v>12.52200007438652</v>
      </c>
      <c r="D72" s="24">
        <v>21.238999962806652</v>
      </c>
      <c r="E72" s="24">
        <v>28.024999618530217</v>
      </c>
      <c r="F72" s="24">
        <v>36.14499950408932</v>
      </c>
      <c r="G72" s="24">
        <v>48.789000988006521</v>
      </c>
      <c r="H72" s="24">
        <v>68.467000484466524</v>
      </c>
      <c r="I72" s="24">
        <v>91.850003242492491</v>
      </c>
      <c r="J72" s="24">
        <v>115.94499969482411</v>
      </c>
      <c r="K72" s="24">
        <v>145.23299789428609</v>
      </c>
      <c r="L72" s="24">
        <v>173.4100074768057</v>
      </c>
      <c r="M72" s="24">
        <v>214.6700057983391</v>
      </c>
      <c r="N72" s="24">
        <v>250.1699981689448</v>
      </c>
      <c r="O72" s="24">
        <v>284.16101074218739</v>
      </c>
      <c r="P72" s="24">
        <v>312.40999603271428</v>
      </c>
      <c r="Q72" s="24">
        <v>337.17100524902332</v>
      </c>
      <c r="R72" s="24">
        <v>358.63700103759709</v>
      </c>
      <c r="S72" s="24">
        <v>379.96401214599501</v>
      </c>
      <c r="T72" s="24">
        <v>401.78199005126805</v>
      </c>
      <c r="U72" s="24">
        <v>424.49101257324105</v>
      </c>
      <c r="V72" s="24">
        <v>451.54799652099496</v>
      </c>
      <c r="W72" s="24">
        <v>478.70400238036996</v>
      </c>
      <c r="X72" s="24">
        <v>506.28698730468602</v>
      </c>
      <c r="Y72" s="24">
        <v>534.13500976562398</v>
      </c>
      <c r="Z72" s="24">
        <v>556.10301208496003</v>
      </c>
      <c r="AA72" s="24">
        <v>578.67298889160099</v>
      </c>
      <c r="AB72" s="24">
        <v>601.61198425292901</v>
      </c>
      <c r="AC72" s="24">
        <v>625.53799438476494</v>
      </c>
      <c r="AD72" s="24">
        <v>649.09600830078</v>
      </c>
      <c r="AE72" s="24">
        <v>672.85499572753804</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5994.3625628991649</v>
      </c>
      <c r="O73" s="32">
        <v>5895.6625659509227</v>
      </c>
      <c r="P73" s="32">
        <v>5895.6625659509227</v>
      </c>
      <c r="Q73" s="32">
        <v>4793.7625644250438</v>
      </c>
      <c r="R73" s="32">
        <v>4908.9625313732868</v>
      </c>
      <c r="S73" s="32">
        <v>5079.9623213732875</v>
      </c>
      <c r="T73" s="32">
        <v>5378.7493013732874</v>
      </c>
      <c r="U73" s="32">
        <v>5144.1268206103477</v>
      </c>
      <c r="V73" s="32">
        <v>5425.3478606103481</v>
      </c>
      <c r="W73" s="32">
        <v>5604.300700610348</v>
      </c>
      <c r="X73" s="32">
        <v>5998.0325506103482</v>
      </c>
      <c r="Y73" s="32">
        <v>5672.4996999999967</v>
      </c>
      <c r="Z73" s="32">
        <v>5596.7398399999975</v>
      </c>
      <c r="AA73" s="32">
        <v>5293.969295422361</v>
      </c>
      <c r="AB73" s="32">
        <v>5481.941645422361</v>
      </c>
      <c r="AC73" s="32">
        <v>5641.512245422361</v>
      </c>
      <c r="AD73" s="32">
        <v>6249.3191454223615</v>
      </c>
      <c r="AE73" s="32">
        <v>6141.3191454223615</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2658.8999938964839</v>
      </c>
      <c r="J81" s="24">
        <v>2658.8999938964839</v>
      </c>
      <c r="K81" s="24">
        <v>2658.8999938964839</v>
      </c>
      <c r="L81" s="24">
        <v>2658.8999938964839</v>
      </c>
      <c r="M81" s="24">
        <v>2658.8999938964839</v>
      </c>
      <c r="N81" s="24">
        <v>2658.8999938964839</v>
      </c>
      <c r="O81" s="24">
        <v>2658.8999938964839</v>
      </c>
      <c r="P81" s="24">
        <v>2658.8999938964839</v>
      </c>
      <c r="Q81" s="24">
        <v>2658.8999938964839</v>
      </c>
      <c r="R81" s="24">
        <v>2658.8999938964839</v>
      </c>
      <c r="S81" s="24">
        <v>2658.8999938964839</v>
      </c>
      <c r="T81" s="24">
        <v>2658.8999938964839</v>
      </c>
      <c r="U81" s="24">
        <v>2658.8999938964839</v>
      </c>
      <c r="V81" s="24">
        <v>2658.8999938964839</v>
      </c>
      <c r="W81" s="24">
        <v>2658.8999938964839</v>
      </c>
      <c r="X81" s="24">
        <v>2658.8999938964839</v>
      </c>
      <c r="Y81" s="24">
        <v>2658.8999938964839</v>
      </c>
      <c r="Z81" s="24">
        <v>2658.8999938964839</v>
      </c>
      <c r="AA81" s="24">
        <v>2658.8999938964839</v>
      </c>
      <c r="AB81" s="24">
        <v>2658.8999938964839</v>
      </c>
      <c r="AC81" s="24">
        <v>2658.8999938964839</v>
      </c>
      <c r="AD81" s="24">
        <v>2658.8999938964839</v>
      </c>
      <c r="AE81" s="24">
        <v>2658.8999938964839</v>
      </c>
    </row>
    <row r="82" spans="1:35" s="27" customFormat="1" x14ac:dyDescent="0.35">
      <c r="A82" s="28" t="s">
        <v>134</v>
      </c>
      <c r="B82" s="28" t="s">
        <v>69</v>
      </c>
      <c r="C82" s="24">
        <v>567.74999237060501</v>
      </c>
      <c r="D82" s="24">
        <v>567.74999237060501</v>
      </c>
      <c r="E82" s="24">
        <v>709.405799370605</v>
      </c>
      <c r="F82" s="24">
        <v>850.79811937060492</v>
      </c>
      <c r="G82" s="24">
        <v>987.95354237060496</v>
      </c>
      <c r="H82" s="24">
        <v>1125.1089723706039</v>
      </c>
      <c r="I82" s="24">
        <v>1262.264632370604</v>
      </c>
      <c r="J82" s="24">
        <v>1399.4200623706051</v>
      </c>
      <c r="K82" s="24">
        <v>1536.575472370605</v>
      </c>
      <c r="L82" s="24">
        <v>1673.731132370604</v>
      </c>
      <c r="M82" s="24">
        <v>1815.3869523706048</v>
      </c>
      <c r="N82" s="24">
        <v>2099.0744923706052</v>
      </c>
      <c r="O82" s="24">
        <v>2099.0744923706052</v>
      </c>
      <c r="P82" s="24">
        <v>2232.5429923706047</v>
      </c>
      <c r="Q82" s="24">
        <v>2369.6983523706049</v>
      </c>
      <c r="R82" s="24">
        <v>2506.8539923706048</v>
      </c>
      <c r="S82" s="24">
        <v>2644.0094923706047</v>
      </c>
      <c r="T82" s="24">
        <v>2781.1649223706049</v>
      </c>
      <c r="U82" s="24">
        <v>2923.1027693706051</v>
      </c>
      <c r="V82" s="24">
        <v>3070.6248373706048</v>
      </c>
      <c r="W82" s="24">
        <v>3070.6248373706048</v>
      </c>
      <c r="X82" s="24">
        <v>3070.6248373706048</v>
      </c>
      <c r="Y82" s="24">
        <v>3070.6248373706048</v>
      </c>
      <c r="Z82" s="24">
        <v>2922.2248434741205</v>
      </c>
      <c r="AA82" s="24">
        <v>2922.2248434741205</v>
      </c>
      <c r="AB82" s="24">
        <v>2922.2248434741205</v>
      </c>
      <c r="AC82" s="24">
        <v>2922.2248434741205</v>
      </c>
      <c r="AD82" s="24">
        <v>2922.2248434741205</v>
      </c>
      <c r="AE82" s="24">
        <v>2922.2248434741205</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31.357534000000001</v>
      </c>
      <c r="S85" s="24">
        <v>176.98611</v>
      </c>
      <c r="T85" s="24">
        <v>180.54073</v>
      </c>
      <c r="U85" s="24">
        <v>341.70972</v>
      </c>
      <c r="V85" s="24">
        <v>341.70972</v>
      </c>
      <c r="W85" s="24">
        <v>355.50322999999997</v>
      </c>
      <c r="X85" s="24">
        <v>355.50322999999997</v>
      </c>
      <c r="Y85" s="24">
        <v>355.50322999999997</v>
      </c>
      <c r="Z85" s="24">
        <v>355.50322999999997</v>
      </c>
      <c r="AA85" s="24">
        <v>355.50322999999997</v>
      </c>
      <c r="AB85" s="24">
        <v>355.50322999999997</v>
      </c>
      <c r="AC85" s="24">
        <v>355.50322999999997</v>
      </c>
      <c r="AD85" s="24">
        <v>389.07369999999997</v>
      </c>
      <c r="AE85" s="24">
        <v>389.07369999999997</v>
      </c>
      <c r="AF85" s="12"/>
      <c r="AG85" s="12"/>
      <c r="AH85" s="12"/>
      <c r="AI85" s="12"/>
    </row>
    <row r="86" spans="1:35" s="27" customFormat="1" x14ac:dyDescent="0.35">
      <c r="A86" s="28" t="s">
        <v>134</v>
      </c>
      <c r="B86" s="28" t="s">
        <v>56</v>
      </c>
      <c r="C86" s="24">
        <v>1.748000040650366</v>
      </c>
      <c r="D86" s="24">
        <v>2.6260000169277151</v>
      </c>
      <c r="E86" s="24">
        <v>3.9720000028610172</v>
      </c>
      <c r="F86" s="24">
        <v>5.8790002465248019</v>
      </c>
      <c r="G86" s="24">
        <v>8.5420000553130997</v>
      </c>
      <c r="H86" s="24">
        <v>12.288000106811459</v>
      </c>
      <c r="I86" s="24">
        <v>17.465999841689982</v>
      </c>
      <c r="J86" s="24">
        <v>23.186999797821031</v>
      </c>
      <c r="K86" s="24">
        <v>29.702999591827322</v>
      </c>
      <c r="L86" s="24">
        <v>36.034999847412109</v>
      </c>
      <c r="M86" s="24">
        <v>45.019998550414897</v>
      </c>
      <c r="N86" s="24">
        <v>53.326001167297299</v>
      </c>
      <c r="O86" s="24">
        <v>61.287000656127901</v>
      </c>
      <c r="P86" s="24">
        <v>68.279998779296804</v>
      </c>
      <c r="Q86" s="24">
        <v>74.383001327514606</v>
      </c>
      <c r="R86" s="24">
        <v>79.70300102233881</v>
      </c>
      <c r="S86" s="24">
        <v>84.964000701904197</v>
      </c>
      <c r="T86" s="24">
        <v>90.340997695922695</v>
      </c>
      <c r="U86" s="24">
        <v>95.968002319335795</v>
      </c>
      <c r="V86" s="24">
        <v>102.3429965972899</v>
      </c>
      <c r="W86" s="24">
        <v>108.78900146484361</v>
      </c>
      <c r="X86" s="24">
        <v>115.357997894287</v>
      </c>
      <c r="Y86" s="24">
        <v>122.0520019531249</v>
      </c>
      <c r="Z86" s="24">
        <v>127.155002593994</v>
      </c>
      <c r="AA86" s="24">
        <v>132.3830032348632</v>
      </c>
      <c r="AB86" s="24">
        <v>137.71400070190401</v>
      </c>
      <c r="AC86" s="24">
        <v>143.2340011596678</v>
      </c>
      <c r="AD86" s="24">
        <v>148.7669982910146</v>
      </c>
      <c r="AE86" s="24">
        <v>154.34799957275351</v>
      </c>
      <c r="AF86" s="12"/>
      <c r="AG86" s="12"/>
      <c r="AH86" s="12"/>
      <c r="AI86" s="12"/>
    </row>
    <row r="87" spans="1:35" s="27" customFormat="1" x14ac:dyDescent="0.35">
      <c r="A87" s="31" t="s">
        <v>138</v>
      </c>
      <c r="B87" s="31"/>
      <c r="C87" s="32">
        <v>3362.6499862670889</v>
      </c>
      <c r="D87" s="32">
        <v>3362.6499862670889</v>
      </c>
      <c r="E87" s="32">
        <v>3504.305793267089</v>
      </c>
      <c r="F87" s="32">
        <v>3645.698113267089</v>
      </c>
      <c r="G87" s="32">
        <v>3782.8535362670891</v>
      </c>
      <c r="H87" s="32">
        <v>3920.008966267088</v>
      </c>
      <c r="I87" s="32">
        <v>4307.1646262670874</v>
      </c>
      <c r="J87" s="32">
        <v>4444.3200562670891</v>
      </c>
      <c r="K87" s="32">
        <v>4581.4754662670894</v>
      </c>
      <c r="L87" s="32">
        <v>4718.6311262670879</v>
      </c>
      <c r="M87" s="32">
        <v>4860.2869462670888</v>
      </c>
      <c r="N87" s="32">
        <v>5143.9744862670887</v>
      </c>
      <c r="O87" s="32">
        <v>5143.9744862670887</v>
      </c>
      <c r="P87" s="32">
        <v>5277.4429862670886</v>
      </c>
      <c r="Q87" s="32">
        <v>5414.5983462670883</v>
      </c>
      <c r="R87" s="32">
        <v>5551.7539862670892</v>
      </c>
      <c r="S87" s="32">
        <v>5688.9094862670881</v>
      </c>
      <c r="T87" s="32">
        <v>5826.0649162670888</v>
      </c>
      <c r="U87" s="32">
        <v>5968.002763267089</v>
      </c>
      <c r="V87" s="32">
        <v>5995.5248312670883</v>
      </c>
      <c r="W87" s="32">
        <v>5995.5248312670883</v>
      </c>
      <c r="X87" s="32">
        <v>5995.5248312670883</v>
      </c>
      <c r="Y87" s="32">
        <v>5995.5248312670883</v>
      </c>
      <c r="Z87" s="32">
        <v>5847.1248373706039</v>
      </c>
      <c r="AA87" s="32">
        <v>5847.1248373706039</v>
      </c>
      <c r="AB87" s="32">
        <v>5847.1248373706039</v>
      </c>
      <c r="AC87" s="32">
        <v>5847.1248373706039</v>
      </c>
      <c r="AD87" s="32">
        <v>5847.1248373706039</v>
      </c>
      <c r="AE87" s="32">
        <v>5847.1248373706039</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680.76820992370597</v>
      </c>
      <c r="L92" s="24">
        <v>650.76821992370606</v>
      </c>
      <c r="M92" s="24">
        <v>650.76821992370606</v>
      </c>
      <c r="N92" s="24">
        <v>650.76821992370606</v>
      </c>
      <c r="O92" s="24">
        <v>607.62494299999992</v>
      </c>
      <c r="P92" s="24">
        <v>582.62494299999992</v>
      </c>
      <c r="Q92" s="24">
        <v>582.62494299999992</v>
      </c>
      <c r="R92" s="24">
        <v>582.62494299999992</v>
      </c>
      <c r="S92" s="24">
        <v>2417.6878423538501</v>
      </c>
      <c r="T92" s="24">
        <v>2417.6878423621501</v>
      </c>
      <c r="U92" s="24">
        <v>2825.318925</v>
      </c>
      <c r="V92" s="24">
        <v>2805.318925</v>
      </c>
      <c r="W92" s="24">
        <v>4797.6448599999985</v>
      </c>
      <c r="X92" s="24">
        <v>4497.6448599999985</v>
      </c>
      <c r="Y92" s="24">
        <v>4497.6448599999985</v>
      </c>
      <c r="Z92" s="24">
        <v>4497.6448599999985</v>
      </c>
      <c r="AA92" s="24">
        <v>4497.6448599999985</v>
      </c>
      <c r="AB92" s="24">
        <v>5571.5945599999995</v>
      </c>
      <c r="AC92" s="24">
        <v>5571.5945599999995</v>
      </c>
      <c r="AD92" s="24">
        <v>5571.594579999999</v>
      </c>
      <c r="AE92" s="24">
        <v>5491.1563499999993</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5289.5617999999995</v>
      </c>
      <c r="L93" s="24">
        <v>5289.5617999999995</v>
      </c>
      <c r="M93" s="24">
        <v>5289.5617999999995</v>
      </c>
      <c r="N93" s="24">
        <v>5289.5558000000001</v>
      </c>
      <c r="O93" s="24">
        <v>5289.5643</v>
      </c>
      <c r="P93" s="24">
        <v>5289.5617999999995</v>
      </c>
      <c r="Q93" s="24">
        <v>5289.5617999999995</v>
      </c>
      <c r="R93" s="24">
        <v>5320.921034</v>
      </c>
      <c r="S93" s="24">
        <v>5787.2228799999993</v>
      </c>
      <c r="T93" s="24">
        <v>5790.7740000000003</v>
      </c>
      <c r="U93" s="24">
        <v>5951.944489999999</v>
      </c>
      <c r="V93" s="24">
        <v>5951.9446899999994</v>
      </c>
      <c r="W93" s="24">
        <v>5965.7379999999994</v>
      </c>
      <c r="X93" s="24">
        <v>7071.0805300000011</v>
      </c>
      <c r="Y93" s="24">
        <v>7071.0788300000004</v>
      </c>
      <c r="Z93" s="24">
        <v>7071.0806330680298</v>
      </c>
      <c r="AA93" s="24">
        <v>7071.0841330745707</v>
      </c>
      <c r="AB93" s="24">
        <v>7479.6004330856103</v>
      </c>
      <c r="AC93" s="24">
        <v>7479.5986331180602</v>
      </c>
      <c r="AD93" s="24">
        <v>8171.1957599999987</v>
      </c>
      <c r="AE93" s="24">
        <v>9436.6623599999984</v>
      </c>
    </row>
    <row r="94" spans="1:35" x14ac:dyDescent="0.35">
      <c r="A94" s="28" t="s">
        <v>40</v>
      </c>
      <c r="B94" s="28" t="s">
        <v>76</v>
      </c>
      <c r="C94" s="24">
        <v>65.020000949501707</v>
      </c>
      <c r="D94" s="24">
        <v>105.22399708628635</v>
      </c>
      <c r="E94" s="24">
        <v>157.14099991321538</v>
      </c>
      <c r="F94" s="24">
        <v>231.20100456476192</v>
      </c>
      <c r="G94" s="24">
        <v>336.61299967765711</v>
      </c>
      <c r="H94" s="24">
        <v>482.41500616073557</v>
      </c>
      <c r="I94" s="24">
        <v>666.07999730109884</v>
      </c>
      <c r="J94" s="24">
        <v>887.394996166228</v>
      </c>
      <c r="K94" s="24">
        <v>1169.7170071601845</v>
      </c>
      <c r="L94" s="24">
        <v>1451.489028930662</v>
      </c>
      <c r="M94" s="24">
        <v>1835.4960269927942</v>
      </c>
      <c r="N94" s="24">
        <v>2195.8229799270603</v>
      </c>
      <c r="O94" s="24">
        <v>2552.0270214080788</v>
      </c>
      <c r="P94" s="24">
        <v>2864.5329666137663</v>
      </c>
      <c r="Q94" s="24">
        <v>3151.86301231384</v>
      </c>
      <c r="R94" s="24">
        <v>3412.5539455413791</v>
      </c>
      <c r="S94" s="24">
        <v>3667.4700355529735</v>
      </c>
      <c r="T94" s="24">
        <v>3928.2169666290242</v>
      </c>
      <c r="U94" s="24">
        <v>4202.2190551757749</v>
      </c>
      <c r="V94" s="24">
        <v>4515.6949481964066</v>
      </c>
      <c r="W94" s="24">
        <v>4833.8079452514494</v>
      </c>
      <c r="X94" s="24">
        <v>5159.9119529724012</v>
      </c>
      <c r="Y94" s="24">
        <v>5494.0650329589762</v>
      </c>
      <c r="Z94" s="24">
        <v>5756.5981025695683</v>
      </c>
      <c r="AA94" s="24">
        <v>6027.8209457397361</v>
      </c>
      <c r="AB94" s="24">
        <v>6305.7779502868461</v>
      </c>
      <c r="AC94" s="24">
        <v>6596.7570724487105</v>
      </c>
      <c r="AD94" s="24">
        <v>6891.1520690917878</v>
      </c>
      <c r="AE94" s="24">
        <v>7188.888999938963</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80.438209999999998</v>
      </c>
      <c r="L97" s="24">
        <v>80.438220000000001</v>
      </c>
      <c r="M97" s="24">
        <v>80.438220000000001</v>
      </c>
      <c r="N97" s="24">
        <v>80.438220000000001</v>
      </c>
      <c r="O97" s="24">
        <v>80.438220000000001</v>
      </c>
      <c r="P97" s="24">
        <v>80.438220000000001</v>
      </c>
      <c r="Q97" s="24">
        <v>80.438220000000001</v>
      </c>
      <c r="R97" s="24">
        <v>80.438220000000001</v>
      </c>
      <c r="S97" s="24">
        <v>80.438542353849996</v>
      </c>
      <c r="T97" s="24">
        <v>80.438542362150002</v>
      </c>
      <c r="U97" s="24">
        <v>417.01152000000002</v>
      </c>
      <c r="V97" s="24">
        <v>417.01152000000002</v>
      </c>
      <c r="W97" s="24">
        <v>1493.9295099999999</v>
      </c>
      <c r="X97" s="24">
        <v>1493.9295099999999</v>
      </c>
      <c r="Y97" s="24">
        <v>1493.9295099999999</v>
      </c>
      <c r="Z97" s="24">
        <v>1493.9295099999999</v>
      </c>
      <c r="AA97" s="24">
        <v>1493.9295099999999</v>
      </c>
      <c r="AB97" s="24">
        <v>1493.9295099999999</v>
      </c>
      <c r="AC97" s="24">
        <v>1493.9295099999999</v>
      </c>
      <c r="AD97" s="24">
        <v>1493.9295299999999</v>
      </c>
      <c r="AE97" s="24">
        <v>1413.4912999999999</v>
      </c>
    </row>
    <row r="98" spans="1:31" x14ac:dyDescent="0.35">
      <c r="A98" s="28" t="s">
        <v>130</v>
      </c>
      <c r="B98" s="28" t="s">
        <v>72</v>
      </c>
      <c r="C98" s="24">
        <v>840</v>
      </c>
      <c r="D98" s="24">
        <v>840</v>
      </c>
      <c r="E98" s="24">
        <v>840</v>
      </c>
      <c r="F98" s="24">
        <v>840</v>
      </c>
      <c r="G98" s="24">
        <v>2880</v>
      </c>
      <c r="H98" s="24">
        <v>2880</v>
      </c>
      <c r="I98" s="24">
        <v>2880</v>
      </c>
      <c r="J98" s="24">
        <v>2880</v>
      </c>
      <c r="K98" s="24">
        <v>4799.5617999999995</v>
      </c>
      <c r="L98" s="24">
        <v>4799.5617999999995</v>
      </c>
      <c r="M98" s="24">
        <v>4799.5617999999995</v>
      </c>
      <c r="N98" s="24">
        <v>4799.5558000000001</v>
      </c>
      <c r="O98" s="24">
        <v>4799.5643</v>
      </c>
      <c r="P98" s="24">
        <v>4799.5617999999995</v>
      </c>
      <c r="Q98" s="24">
        <v>4799.5617999999995</v>
      </c>
      <c r="R98" s="24">
        <v>4799.5635000000002</v>
      </c>
      <c r="S98" s="24">
        <v>4799.5637999999999</v>
      </c>
      <c r="T98" s="24">
        <v>4799.5603000000001</v>
      </c>
      <c r="U98" s="24">
        <v>4799.5617999999995</v>
      </c>
      <c r="V98" s="24">
        <v>4799.5619999999999</v>
      </c>
      <c r="W98" s="24">
        <v>4799.5617999999995</v>
      </c>
      <c r="X98" s="24">
        <v>4799.5613000000003</v>
      </c>
      <c r="Y98" s="24">
        <v>4799.5596000000005</v>
      </c>
      <c r="Z98" s="24">
        <v>4799.5612000000001</v>
      </c>
      <c r="AA98" s="24">
        <v>4799.5646999999999</v>
      </c>
      <c r="AB98" s="24">
        <v>4799.5635999999995</v>
      </c>
      <c r="AC98" s="24">
        <v>4799.5617999999995</v>
      </c>
      <c r="AD98" s="24">
        <v>4799.5617999999995</v>
      </c>
      <c r="AE98" s="24">
        <v>4799.5617999999995</v>
      </c>
    </row>
    <row r="99" spans="1:31" x14ac:dyDescent="0.35">
      <c r="A99" s="28" t="s">
        <v>130</v>
      </c>
      <c r="B99" s="28" t="s">
        <v>76</v>
      </c>
      <c r="C99" s="24">
        <v>25.01600027084341</v>
      </c>
      <c r="D99" s="24">
        <v>39.703998088836649</v>
      </c>
      <c r="E99" s="24">
        <v>61.198000907897928</v>
      </c>
      <c r="F99" s="24">
        <v>92.082002639770394</v>
      </c>
      <c r="G99" s="24">
        <v>134.95599555969159</v>
      </c>
      <c r="H99" s="24">
        <v>191.79000473022438</v>
      </c>
      <c r="I99" s="24">
        <v>261.38399887084893</v>
      </c>
      <c r="J99" s="24">
        <v>342.74099731445313</v>
      </c>
      <c r="K99" s="24">
        <v>447.92901611328102</v>
      </c>
      <c r="L99" s="24">
        <v>547.61801147460903</v>
      </c>
      <c r="M99" s="24">
        <v>676.48001098632699</v>
      </c>
      <c r="N99" s="24">
        <v>801.42098999023403</v>
      </c>
      <c r="O99" s="24">
        <v>918.48297119140511</v>
      </c>
      <c r="P99" s="24">
        <v>1016.7329711914051</v>
      </c>
      <c r="Q99" s="24">
        <v>1105.925994873046</v>
      </c>
      <c r="R99" s="24">
        <v>1189.856964111327</v>
      </c>
      <c r="S99" s="24">
        <v>1273.4400024414051</v>
      </c>
      <c r="T99" s="24">
        <v>1359.6749877929681</v>
      </c>
      <c r="U99" s="24">
        <v>1451.8860168456999</v>
      </c>
      <c r="V99" s="24">
        <v>1556.0349426269499</v>
      </c>
      <c r="W99" s="24">
        <v>1661.1780090331949</v>
      </c>
      <c r="X99" s="24">
        <v>1769.148010253901</v>
      </c>
      <c r="Y99" s="24">
        <v>1880.1650085449189</v>
      </c>
      <c r="Z99" s="24">
        <v>1968.64904785156</v>
      </c>
      <c r="AA99" s="24">
        <v>2059.9909667968723</v>
      </c>
      <c r="AB99" s="24">
        <v>2153.5750122070258</v>
      </c>
      <c r="AC99" s="24">
        <v>2251.006042480461</v>
      </c>
      <c r="AD99" s="24">
        <v>2349.9700317382781</v>
      </c>
      <c r="AE99" s="24">
        <v>2450.60595703125</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v>
      </c>
      <c r="O102" s="24">
        <v>32.186722999999901</v>
      </c>
      <c r="P102" s="24">
        <v>32.186722999999901</v>
      </c>
      <c r="Q102" s="24">
        <v>32.186722999999901</v>
      </c>
      <c r="R102" s="24">
        <v>32.186722999999901</v>
      </c>
      <c r="S102" s="24">
        <v>1867.2492999999999</v>
      </c>
      <c r="T102" s="24">
        <v>1867.2492999999999</v>
      </c>
      <c r="U102" s="24">
        <v>1867.2492999999999</v>
      </c>
      <c r="V102" s="24">
        <v>1847.2492999999999</v>
      </c>
      <c r="W102" s="24">
        <v>1847.2492999999999</v>
      </c>
      <c r="X102" s="24">
        <v>1847.2492999999999</v>
      </c>
      <c r="Y102" s="24">
        <v>1847.2492999999999</v>
      </c>
      <c r="Z102" s="24">
        <v>1847.2492999999999</v>
      </c>
      <c r="AA102" s="24">
        <v>1847.2492999999999</v>
      </c>
      <c r="AB102" s="24">
        <v>2921.1990000000001</v>
      </c>
      <c r="AC102" s="24">
        <v>2921.1990000000001</v>
      </c>
      <c r="AD102" s="24">
        <v>2921.1990000000001</v>
      </c>
      <c r="AE102" s="24">
        <v>2921.1990000000001</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v>
      </c>
      <c r="P103" s="24">
        <v>490</v>
      </c>
      <c r="Q103" s="24">
        <v>490</v>
      </c>
      <c r="R103" s="24">
        <v>490</v>
      </c>
      <c r="S103" s="24">
        <v>810.67297000000008</v>
      </c>
      <c r="T103" s="24">
        <v>810.67297000000008</v>
      </c>
      <c r="U103" s="24">
        <v>810.67297000000008</v>
      </c>
      <c r="V103" s="24">
        <v>810.67297000000008</v>
      </c>
      <c r="W103" s="24">
        <v>810.67297000000008</v>
      </c>
      <c r="X103" s="24">
        <v>1916.0160000000001</v>
      </c>
      <c r="Y103" s="24">
        <v>1916.0160000000001</v>
      </c>
      <c r="Z103" s="24">
        <v>1916.0160000000001</v>
      </c>
      <c r="AA103" s="24">
        <v>1916.0160000000001</v>
      </c>
      <c r="AB103" s="24">
        <v>2324.5334000000003</v>
      </c>
      <c r="AC103" s="24">
        <v>2324.5334000000003</v>
      </c>
      <c r="AD103" s="24">
        <v>2324.5334000000003</v>
      </c>
      <c r="AE103" s="24">
        <v>3590</v>
      </c>
    </row>
    <row r="104" spans="1:31" x14ac:dyDescent="0.35">
      <c r="A104" s="28" t="s">
        <v>131</v>
      </c>
      <c r="B104" s="28" t="s">
        <v>76</v>
      </c>
      <c r="C104" s="24">
        <v>11.84200024604794</v>
      </c>
      <c r="D104" s="24">
        <v>19.004999160766559</v>
      </c>
      <c r="E104" s="24">
        <v>29.35400009155266</v>
      </c>
      <c r="F104" s="24">
        <v>44.463000774383517</v>
      </c>
      <c r="G104" s="24">
        <v>65.595000267028794</v>
      </c>
      <c r="H104" s="24">
        <v>93.906997680664006</v>
      </c>
      <c r="I104" s="24">
        <v>128.11200141906639</v>
      </c>
      <c r="J104" s="24">
        <v>170.33100128173768</v>
      </c>
      <c r="K104" s="24">
        <v>224.36600494384737</v>
      </c>
      <c r="L104" s="24">
        <v>284.6400070190424</v>
      </c>
      <c r="M104" s="24">
        <v>369.21800231933537</v>
      </c>
      <c r="N104" s="24">
        <v>447.06698608398301</v>
      </c>
      <c r="O104" s="24">
        <v>529.74201965331906</v>
      </c>
      <c r="P104" s="24">
        <v>601.98800659179597</v>
      </c>
      <c r="Q104" s="24">
        <v>668.15499877929597</v>
      </c>
      <c r="R104" s="24">
        <v>728.96501159667901</v>
      </c>
      <c r="S104" s="24">
        <v>789.08801269531091</v>
      </c>
      <c r="T104" s="24">
        <v>851.26399230956895</v>
      </c>
      <c r="U104" s="24">
        <v>916.15402221679597</v>
      </c>
      <c r="V104" s="24">
        <v>989.02899169921807</v>
      </c>
      <c r="W104" s="24">
        <v>1064.0499877929678</v>
      </c>
      <c r="X104" s="24">
        <v>1141.2199707031241</v>
      </c>
      <c r="Y104" s="24">
        <v>1220.459014892577</v>
      </c>
      <c r="Z104" s="24">
        <v>1281.1930236816402</v>
      </c>
      <c r="AA104" s="24">
        <v>1344.009979248041</v>
      </c>
      <c r="AB104" s="24">
        <v>1408.583007812492</v>
      </c>
      <c r="AC104" s="24">
        <v>1475.908050537101</v>
      </c>
      <c r="AD104" s="24">
        <v>1544.3030395507781</v>
      </c>
      <c r="AE104" s="24">
        <v>1614.300018310546</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v>
      </c>
      <c r="R107" s="24">
        <v>320</v>
      </c>
      <c r="S107" s="24">
        <v>320</v>
      </c>
      <c r="T107" s="24">
        <v>320</v>
      </c>
      <c r="U107" s="24">
        <v>320</v>
      </c>
      <c r="V107" s="24">
        <v>320</v>
      </c>
      <c r="W107" s="24">
        <v>396.40787999999998</v>
      </c>
      <c r="X107" s="24">
        <v>96.407880000000006</v>
      </c>
      <c r="Y107" s="24">
        <v>96.407880000000006</v>
      </c>
      <c r="Z107" s="24">
        <v>96.407880000000006</v>
      </c>
      <c r="AA107" s="24">
        <v>96.407880000000006</v>
      </c>
      <c r="AB107" s="24">
        <v>96.407880000000006</v>
      </c>
      <c r="AC107" s="24">
        <v>96.407880000000006</v>
      </c>
      <c r="AD107" s="24">
        <v>96.407880000000006</v>
      </c>
      <c r="AE107" s="24">
        <v>96.407880000000006</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2.0306803E-4</v>
      </c>
      <c r="AA108" s="24">
        <v>2.03074569999999E-4</v>
      </c>
      <c r="AB108" s="24">
        <v>2.0308561000000001E-4</v>
      </c>
      <c r="AC108" s="24">
        <v>2.0311805999999999E-4</v>
      </c>
      <c r="AD108" s="24">
        <v>658.02685999999903</v>
      </c>
      <c r="AE108" s="24">
        <v>658.02685999999903</v>
      </c>
    </row>
    <row r="109" spans="1:31" x14ac:dyDescent="0.35">
      <c r="A109" s="28" t="s">
        <v>132</v>
      </c>
      <c r="B109" s="28" t="s">
        <v>76</v>
      </c>
      <c r="C109" s="24">
        <v>13.892000317573469</v>
      </c>
      <c r="D109" s="24">
        <v>22.649999856948771</v>
      </c>
      <c r="E109" s="24">
        <v>34.591999292373558</v>
      </c>
      <c r="F109" s="24">
        <v>52.632001399993882</v>
      </c>
      <c r="G109" s="24">
        <v>78.731002807617102</v>
      </c>
      <c r="H109" s="24">
        <v>115.96300315856919</v>
      </c>
      <c r="I109" s="24">
        <v>167.26799392700121</v>
      </c>
      <c r="J109" s="24">
        <v>235.19099807739198</v>
      </c>
      <c r="K109" s="24">
        <v>322.48598861694268</v>
      </c>
      <c r="L109" s="24">
        <v>409.78600311279274</v>
      </c>
      <c r="M109" s="24">
        <v>530.108009338378</v>
      </c>
      <c r="N109" s="24">
        <v>643.83900451660099</v>
      </c>
      <c r="O109" s="24">
        <v>758.35401916503906</v>
      </c>
      <c r="P109" s="24">
        <v>865.12199401855401</v>
      </c>
      <c r="Q109" s="24">
        <v>966.22801208496003</v>
      </c>
      <c r="R109" s="24">
        <v>1055.391967773437</v>
      </c>
      <c r="S109" s="24">
        <v>1140.014007568358</v>
      </c>
      <c r="T109" s="24">
        <v>1225.154998779296</v>
      </c>
      <c r="U109" s="24">
        <v>1313.720001220702</v>
      </c>
      <c r="V109" s="24">
        <v>1416.7400207519531</v>
      </c>
      <c r="W109" s="24">
        <v>1521.0869445800731</v>
      </c>
      <c r="X109" s="24">
        <v>1627.8989868164031</v>
      </c>
      <c r="Y109" s="24">
        <v>1737.253997802731</v>
      </c>
      <c r="Z109" s="24">
        <v>1823.4980163574139</v>
      </c>
      <c r="AA109" s="24">
        <v>1912.7640075683589</v>
      </c>
      <c r="AB109" s="24">
        <v>2004.293945312495</v>
      </c>
      <c r="AC109" s="24">
        <v>2101.070983886716</v>
      </c>
      <c r="AD109" s="24">
        <v>2199.015991210937</v>
      </c>
      <c r="AE109" s="24">
        <v>2296.780029296875</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v>
      </c>
      <c r="R112" s="24">
        <v>150</v>
      </c>
      <c r="S112" s="24">
        <v>150</v>
      </c>
      <c r="T112" s="24">
        <v>150</v>
      </c>
      <c r="U112" s="24">
        <v>221.05810500000001</v>
      </c>
      <c r="V112" s="24">
        <v>221.05810500000001</v>
      </c>
      <c r="W112" s="24">
        <v>1060.0581699999989</v>
      </c>
      <c r="X112" s="24">
        <v>1060.0581699999989</v>
      </c>
      <c r="Y112" s="24">
        <v>1060.0581699999989</v>
      </c>
      <c r="Z112" s="24">
        <v>1060.0581699999989</v>
      </c>
      <c r="AA112" s="24">
        <v>1060.0581699999989</v>
      </c>
      <c r="AB112" s="24">
        <v>1060.0581699999989</v>
      </c>
      <c r="AC112" s="24">
        <v>1060.0581699999989</v>
      </c>
      <c r="AD112" s="24">
        <v>1060.0581699999989</v>
      </c>
      <c r="AE112" s="24">
        <v>1060.0581699999989</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12.52200007438652</v>
      </c>
      <c r="D114" s="24">
        <v>21.238999962806652</v>
      </c>
      <c r="E114" s="24">
        <v>28.024999618530217</v>
      </c>
      <c r="F114" s="24">
        <v>36.14499950408932</v>
      </c>
      <c r="G114" s="24">
        <v>48.789000988006521</v>
      </c>
      <c r="H114" s="24">
        <v>68.467000484466524</v>
      </c>
      <c r="I114" s="24">
        <v>91.850003242492491</v>
      </c>
      <c r="J114" s="24">
        <v>115.94499969482411</v>
      </c>
      <c r="K114" s="24">
        <v>145.23299789428609</v>
      </c>
      <c r="L114" s="24">
        <v>173.4100074768057</v>
      </c>
      <c r="M114" s="24">
        <v>214.6700057983391</v>
      </c>
      <c r="N114" s="24">
        <v>250.1699981689448</v>
      </c>
      <c r="O114" s="24">
        <v>284.16101074218739</v>
      </c>
      <c r="P114" s="24">
        <v>312.40999603271428</v>
      </c>
      <c r="Q114" s="24">
        <v>337.17100524902332</v>
      </c>
      <c r="R114" s="24">
        <v>358.63700103759709</v>
      </c>
      <c r="S114" s="24">
        <v>379.96401214599501</v>
      </c>
      <c r="T114" s="24">
        <v>401.78199005126805</v>
      </c>
      <c r="U114" s="24">
        <v>424.49101257324105</v>
      </c>
      <c r="V114" s="24">
        <v>451.54799652099496</v>
      </c>
      <c r="W114" s="24">
        <v>478.70400238036996</v>
      </c>
      <c r="X114" s="24">
        <v>506.28698730468602</v>
      </c>
      <c r="Y114" s="24">
        <v>534.13500976562398</v>
      </c>
      <c r="Z114" s="24">
        <v>556.10301208496003</v>
      </c>
      <c r="AA114" s="24">
        <v>578.67298889160099</v>
      </c>
      <c r="AB114" s="24">
        <v>601.61198425292901</v>
      </c>
      <c r="AC114" s="24">
        <v>625.53799438476494</v>
      </c>
      <c r="AD114" s="24">
        <v>649.09600830078</v>
      </c>
      <c r="AE114" s="24">
        <v>672.85499572753804</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31.357534000000001</v>
      </c>
      <c r="S118" s="24">
        <v>176.98611</v>
      </c>
      <c r="T118" s="24">
        <v>180.54073</v>
      </c>
      <c r="U118" s="24">
        <v>341.70972</v>
      </c>
      <c r="V118" s="24">
        <v>341.70972</v>
      </c>
      <c r="W118" s="24">
        <v>355.50322999999997</v>
      </c>
      <c r="X118" s="24">
        <v>355.50322999999997</v>
      </c>
      <c r="Y118" s="24">
        <v>355.50322999999997</v>
      </c>
      <c r="Z118" s="24">
        <v>355.50322999999997</v>
      </c>
      <c r="AA118" s="24">
        <v>355.50322999999997</v>
      </c>
      <c r="AB118" s="24">
        <v>355.50322999999997</v>
      </c>
      <c r="AC118" s="24">
        <v>355.50322999999997</v>
      </c>
      <c r="AD118" s="24">
        <v>389.07369999999997</v>
      </c>
      <c r="AE118" s="24">
        <v>389.07369999999997</v>
      </c>
    </row>
    <row r="119" spans="1:31" x14ac:dyDescent="0.35">
      <c r="A119" s="28" t="s">
        <v>134</v>
      </c>
      <c r="B119" s="28" t="s">
        <v>76</v>
      </c>
      <c r="C119" s="24">
        <v>1.748000040650366</v>
      </c>
      <c r="D119" s="24">
        <v>2.6260000169277151</v>
      </c>
      <c r="E119" s="24">
        <v>3.9720000028610172</v>
      </c>
      <c r="F119" s="24">
        <v>5.8790002465248019</v>
      </c>
      <c r="G119" s="24">
        <v>8.5420000553130997</v>
      </c>
      <c r="H119" s="24">
        <v>12.288000106811459</v>
      </c>
      <c r="I119" s="24">
        <v>17.465999841689982</v>
      </c>
      <c r="J119" s="24">
        <v>23.186999797821031</v>
      </c>
      <c r="K119" s="24">
        <v>29.702999591827322</v>
      </c>
      <c r="L119" s="24">
        <v>36.034999847412109</v>
      </c>
      <c r="M119" s="24">
        <v>45.019998550414897</v>
      </c>
      <c r="N119" s="24">
        <v>53.326001167297299</v>
      </c>
      <c r="O119" s="24">
        <v>61.287000656127901</v>
      </c>
      <c r="P119" s="24">
        <v>68.279998779296804</v>
      </c>
      <c r="Q119" s="24">
        <v>74.383001327514606</v>
      </c>
      <c r="R119" s="24">
        <v>79.70300102233881</v>
      </c>
      <c r="S119" s="24">
        <v>84.964000701904197</v>
      </c>
      <c r="T119" s="24">
        <v>90.340997695922695</v>
      </c>
      <c r="U119" s="24">
        <v>95.968002319335795</v>
      </c>
      <c r="V119" s="24">
        <v>102.3429965972899</v>
      </c>
      <c r="W119" s="24">
        <v>108.78900146484361</v>
      </c>
      <c r="X119" s="24">
        <v>115.357997894287</v>
      </c>
      <c r="Y119" s="24">
        <v>122.0520019531249</v>
      </c>
      <c r="Z119" s="24">
        <v>127.155002593994</v>
      </c>
      <c r="AA119" s="24">
        <v>132.3830032348632</v>
      </c>
      <c r="AB119" s="24">
        <v>137.71400070190401</v>
      </c>
      <c r="AC119" s="24">
        <v>143.2340011596678</v>
      </c>
      <c r="AD119" s="24">
        <v>148.7669982910146</v>
      </c>
      <c r="AE119" s="24">
        <v>154.34799957275351</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13168.268465042102</v>
      </c>
      <c r="D124" s="24">
        <v>14833.335149765004</v>
      </c>
      <c r="E124" s="24">
        <v>16194.536296844475</v>
      </c>
      <c r="F124" s="24">
        <v>17725.704336166382</v>
      </c>
      <c r="G124" s="24">
        <v>19476.988719940175</v>
      </c>
      <c r="H124" s="24">
        <v>20739.413444519036</v>
      </c>
      <c r="I124" s="24">
        <v>22051.54203414917</v>
      </c>
      <c r="J124" s="24">
        <v>23091.309892654419</v>
      </c>
      <c r="K124" s="24">
        <v>23825.458854675289</v>
      </c>
      <c r="L124" s="24">
        <v>24558.052909851074</v>
      </c>
      <c r="M124" s="24">
        <v>25305.084774017334</v>
      </c>
      <c r="N124" s="24">
        <v>26108.676372528076</v>
      </c>
      <c r="O124" s="24">
        <v>26940.659843444817</v>
      </c>
      <c r="P124" s="24">
        <v>28059.332618713379</v>
      </c>
      <c r="Q124" s="24">
        <v>29217.046104431152</v>
      </c>
      <c r="R124" s="24">
        <v>30336.109428405747</v>
      </c>
      <c r="S124" s="24">
        <v>31548.166389465325</v>
      </c>
      <c r="T124" s="24">
        <v>32469.834545135483</v>
      </c>
      <c r="U124" s="24">
        <v>33394.453773498521</v>
      </c>
      <c r="V124" s="24">
        <v>34299.310935974107</v>
      </c>
      <c r="W124" s="24">
        <v>35494.965141296372</v>
      </c>
      <c r="X124" s="24">
        <v>36648.010108947739</v>
      </c>
      <c r="Y124" s="24">
        <v>37789.822463989251</v>
      </c>
      <c r="Z124" s="24">
        <v>38923.960159301743</v>
      </c>
      <c r="AA124" s="24">
        <v>39993.01497650145</v>
      </c>
      <c r="AB124" s="24">
        <v>41052.917968749993</v>
      </c>
      <c r="AC124" s="24">
        <v>42079.480758666978</v>
      </c>
      <c r="AD124" s="24">
        <v>43224.397094726555</v>
      </c>
      <c r="AE124" s="24">
        <v>44252.310241699211</v>
      </c>
    </row>
    <row r="125" spans="1:31" collapsed="1" x14ac:dyDescent="0.35">
      <c r="A125" s="28" t="s">
        <v>40</v>
      </c>
      <c r="B125" s="28" t="s">
        <v>77</v>
      </c>
      <c r="C125" s="24">
        <v>552.29999999999995</v>
      </c>
      <c r="D125" s="24">
        <v>696.30000000000007</v>
      </c>
      <c r="E125" s="24">
        <v>837.1</v>
      </c>
      <c r="F125" s="24">
        <v>1017.4</v>
      </c>
      <c r="G125" s="24">
        <v>1247.7</v>
      </c>
      <c r="H125" s="24">
        <v>1524.7999999999997</v>
      </c>
      <c r="I125" s="24">
        <v>1809.6</v>
      </c>
      <c r="J125" s="24">
        <v>2083</v>
      </c>
      <c r="K125" s="24">
        <v>2386.2000000000003</v>
      </c>
      <c r="L125" s="24">
        <v>2779.6</v>
      </c>
      <c r="M125" s="24">
        <v>3319.2999999999997</v>
      </c>
      <c r="N125" s="24">
        <v>3737.7999999999997</v>
      </c>
      <c r="O125" s="24">
        <v>4103.2</v>
      </c>
      <c r="P125" s="24">
        <v>4374.5999999999995</v>
      </c>
      <c r="Q125" s="24">
        <v>4594</v>
      </c>
      <c r="R125" s="24">
        <v>4752.3</v>
      </c>
      <c r="S125" s="24">
        <v>4883.0000000000009</v>
      </c>
      <c r="T125" s="24">
        <v>5001.7999999999993</v>
      </c>
      <c r="U125" s="24">
        <v>5119.3</v>
      </c>
      <c r="V125" s="24">
        <v>5269.6</v>
      </c>
      <c r="W125" s="24">
        <v>5401.9</v>
      </c>
      <c r="X125" s="24">
        <v>5522.1</v>
      </c>
      <c r="Y125" s="24">
        <v>5629.3000000000011</v>
      </c>
      <c r="Z125" s="24">
        <v>5637.8</v>
      </c>
      <c r="AA125" s="24">
        <v>5642.5</v>
      </c>
      <c r="AB125" s="24">
        <v>5641.5000000000009</v>
      </c>
      <c r="AC125" s="24">
        <v>5640.5999999999995</v>
      </c>
      <c r="AD125" s="24">
        <v>5630</v>
      </c>
      <c r="AE125" s="24">
        <v>5611.7999999999993</v>
      </c>
    </row>
    <row r="126" spans="1:31" collapsed="1" x14ac:dyDescent="0.35">
      <c r="A126" s="28" t="s">
        <v>40</v>
      </c>
      <c r="B126" s="28" t="s">
        <v>78</v>
      </c>
      <c r="C126" s="24">
        <v>552.29999999999995</v>
      </c>
      <c r="D126" s="24">
        <v>696.30000000000007</v>
      </c>
      <c r="E126" s="24">
        <v>837.1</v>
      </c>
      <c r="F126" s="24">
        <v>1017.4</v>
      </c>
      <c r="G126" s="24">
        <v>1247.7</v>
      </c>
      <c r="H126" s="24">
        <v>1524.7999999999997</v>
      </c>
      <c r="I126" s="24">
        <v>1809.6</v>
      </c>
      <c r="J126" s="24">
        <v>2083</v>
      </c>
      <c r="K126" s="24">
        <v>2386.2000000000003</v>
      </c>
      <c r="L126" s="24">
        <v>2779.6</v>
      </c>
      <c r="M126" s="24">
        <v>3319.2999999999997</v>
      </c>
      <c r="N126" s="24">
        <v>3737.7999999999997</v>
      </c>
      <c r="O126" s="24">
        <v>4103.2</v>
      </c>
      <c r="P126" s="24">
        <v>4374.5999999999995</v>
      </c>
      <c r="Q126" s="24">
        <v>4594</v>
      </c>
      <c r="R126" s="24">
        <v>4752.3</v>
      </c>
      <c r="S126" s="24">
        <v>4883.0000000000009</v>
      </c>
      <c r="T126" s="24">
        <v>5001.7999999999993</v>
      </c>
      <c r="U126" s="24">
        <v>5119.3</v>
      </c>
      <c r="V126" s="24">
        <v>5269.6</v>
      </c>
      <c r="W126" s="24">
        <v>5401.9</v>
      </c>
      <c r="X126" s="24">
        <v>5522.1</v>
      </c>
      <c r="Y126" s="24">
        <v>5629.3000000000011</v>
      </c>
      <c r="Z126" s="24">
        <v>5637.8</v>
      </c>
      <c r="AA126" s="24">
        <v>5642.5</v>
      </c>
      <c r="AB126" s="24">
        <v>5641.5000000000009</v>
      </c>
      <c r="AC126" s="24">
        <v>5640.5999999999995</v>
      </c>
      <c r="AD126" s="24">
        <v>5630</v>
      </c>
      <c r="AE126" s="24">
        <v>5611.7999999999993</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3822.1679077148428</v>
      </c>
      <c r="D129" s="24">
        <v>4376.4873046874945</v>
      </c>
      <c r="E129" s="24">
        <v>4755.8963012695313</v>
      </c>
      <c r="F129" s="24">
        <v>5245.648162841796</v>
      </c>
      <c r="G129" s="24">
        <v>5860.780731201171</v>
      </c>
      <c r="H129" s="24">
        <v>6159.7842407226563</v>
      </c>
      <c r="I129" s="24">
        <v>6473.9861450195313</v>
      </c>
      <c r="J129" s="24">
        <v>6746.4295654296875</v>
      </c>
      <c r="K129" s="24">
        <v>7002.2142944335928</v>
      </c>
      <c r="L129" s="24">
        <v>7259.8585205078125</v>
      </c>
      <c r="M129" s="24">
        <v>7517.4127197265625</v>
      </c>
      <c r="N129" s="24">
        <v>7779.0143432617178</v>
      </c>
      <c r="O129" s="24">
        <v>8025.887939453125</v>
      </c>
      <c r="P129" s="24">
        <v>8389.9804077148438</v>
      </c>
      <c r="Q129" s="24">
        <v>8777.5317993164063</v>
      </c>
      <c r="R129" s="24">
        <v>9173.8768310546802</v>
      </c>
      <c r="S129" s="24">
        <v>9629.568359375</v>
      </c>
      <c r="T129" s="24">
        <v>9976.5416259765607</v>
      </c>
      <c r="U129" s="24">
        <v>10312.06494140625</v>
      </c>
      <c r="V129" s="24">
        <v>10636.68725585937</v>
      </c>
      <c r="W129" s="24">
        <v>11073.76501464843</v>
      </c>
      <c r="X129" s="24">
        <v>11488.91296386718</v>
      </c>
      <c r="Y129" s="24">
        <v>11901.66015625</v>
      </c>
      <c r="Z129" s="24">
        <v>12312.78991699218</v>
      </c>
      <c r="AA129" s="24">
        <v>12691.90417480468</v>
      </c>
      <c r="AB129" s="24">
        <v>13071.94421386718</v>
      </c>
      <c r="AC129" s="24">
        <v>13434.50561523437</v>
      </c>
      <c r="AD129" s="24">
        <v>13847.884765625</v>
      </c>
      <c r="AE129" s="24">
        <v>14206.1787109375</v>
      </c>
    </row>
    <row r="130" spans="1:31" x14ac:dyDescent="0.35">
      <c r="A130" s="28" t="s">
        <v>130</v>
      </c>
      <c r="B130" s="28" t="s">
        <v>77</v>
      </c>
      <c r="C130" s="24">
        <v>211.1</v>
      </c>
      <c r="D130" s="24">
        <v>260.60000000000002</v>
      </c>
      <c r="E130" s="24">
        <v>324.2</v>
      </c>
      <c r="F130" s="24">
        <v>403.70000000000005</v>
      </c>
      <c r="G130" s="24">
        <v>498.5</v>
      </c>
      <c r="H130" s="24">
        <v>603.5</v>
      </c>
      <c r="I130" s="24">
        <v>705.5</v>
      </c>
      <c r="J130" s="24">
        <v>796.2</v>
      </c>
      <c r="K130" s="24">
        <v>901.1</v>
      </c>
      <c r="L130" s="24">
        <v>1030.8000000000002</v>
      </c>
      <c r="M130" s="24">
        <v>1198.8</v>
      </c>
      <c r="N130" s="24">
        <v>1339.5</v>
      </c>
      <c r="O130" s="24">
        <v>1453.1</v>
      </c>
      <c r="P130" s="24">
        <v>1532.9999999999998</v>
      </c>
      <c r="Q130" s="24">
        <v>1596.4</v>
      </c>
      <c r="R130" s="24">
        <v>1643.5</v>
      </c>
      <c r="S130" s="24">
        <v>1682.6</v>
      </c>
      <c r="T130" s="24">
        <v>1718.3999999999999</v>
      </c>
      <c r="U130" s="24">
        <v>1756</v>
      </c>
      <c r="V130" s="24">
        <v>1802.8000000000002</v>
      </c>
      <c r="W130" s="24">
        <v>1843.1000000000001</v>
      </c>
      <c r="X130" s="24">
        <v>1879.9</v>
      </c>
      <c r="Y130" s="24">
        <v>1912.8</v>
      </c>
      <c r="Z130" s="24">
        <v>1915</v>
      </c>
      <c r="AA130" s="24">
        <v>1915.8000000000002</v>
      </c>
      <c r="AB130" s="24">
        <v>1914.6</v>
      </c>
      <c r="AC130" s="24">
        <v>1913.1999999999998</v>
      </c>
      <c r="AD130" s="24">
        <v>1908.6999999999998</v>
      </c>
      <c r="AE130" s="24">
        <v>1902.0000000000005</v>
      </c>
    </row>
    <row r="131" spans="1:31" x14ac:dyDescent="0.35">
      <c r="A131" s="28" t="s">
        <v>130</v>
      </c>
      <c r="B131" s="28" t="s">
        <v>78</v>
      </c>
      <c r="C131" s="24">
        <v>211.1</v>
      </c>
      <c r="D131" s="24">
        <v>260.60000000000002</v>
      </c>
      <c r="E131" s="24">
        <v>324.2</v>
      </c>
      <c r="F131" s="24">
        <v>403.70000000000005</v>
      </c>
      <c r="G131" s="24">
        <v>498.5</v>
      </c>
      <c r="H131" s="24">
        <v>603.5</v>
      </c>
      <c r="I131" s="24">
        <v>705.5</v>
      </c>
      <c r="J131" s="24">
        <v>796.2</v>
      </c>
      <c r="K131" s="24">
        <v>901.1</v>
      </c>
      <c r="L131" s="24">
        <v>1030.8000000000002</v>
      </c>
      <c r="M131" s="24">
        <v>1198.8</v>
      </c>
      <c r="N131" s="24">
        <v>1339.5</v>
      </c>
      <c r="O131" s="24">
        <v>1453.1</v>
      </c>
      <c r="P131" s="24">
        <v>1532.9999999999998</v>
      </c>
      <c r="Q131" s="24">
        <v>1596.4</v>
      </c>
      <c r="R131" s="24">
        <v>1643.5</v>
      </c>
      <c r="S131" s="24">
        <v>1682.6</v>
      </c>
      <c r="T131" s="24">
        <v>1718.3999999999999</v>
      </c>
      <c r="U131" s="24">
        <v>1756</v>
      </c>
      <c r="V131" s="24">
        <v>1802.8000000000002</v>
      </c>
      <c r="W131" s="24">
        <v>1843.1000000000001</v>
      </c>
      <c r="X131" s="24">
        <v>1879.9</v>
      </c>
      <c r="Y131" s="24">
        <v>1912.8</v>
      </c>
      <c r="Z131" s="24">
        <v>1915</v>
      </c>
      <c r="AA131" s="24">
        <v>1915.8000000000002</v>
      </c>
      <c r="AB131" s="24">
        <v>1914.6</v>
      </c>
      <c r="AC131" s="24">
        <v>1913.1999999999998</v>
      </c>
      <c r="AD131" s="24">
        <v>1908.6999999999998</v>
      </c>
      <c r="AE131" s="24">
        <v>1902.0000000000005</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3958.990936279296</v>
      </c>
      <c r="D134" s="24">
        <v>4317.8103637695258</v>
      </c>
      <c r="E134" s="24">
        <v>4573.706756591796</v>
      </c>
      <c r="F134" s="24">
        <v>4863.487548828125</v>
      </c>
      <c r="G134" s="24">
        <v>5201.9166870117178</v>
      </c>
      <c r="H134" s="24">
        <v>5437.4402160644531</v>
      </c>
      <c r="I134" s="24">
        <v>5687.2163696289063</v>
      </c>
      <c r="J134" s="24">
        <v>5903.9507446289063</v>
      </c>
      <c r="K134" s="24">
        <v>6119.5955810546875</v>
      </c>
      <c r="L134" s="24">
        <v>6335.1201782226563</v>
      </c>
      <c r="M134" s="24">
        <v>6551.9652099609375</v>
      </c>
      <c r="N134" s="24">
        <v>6777.43896484375</v>
      </c>
      <c r="O134" s="24">
        <v>7009.9451904296875</v>
      </c>
      <c r="P134" s="24">
        <v>7342.1573486328125</v>
      </c>
      <c r="Q134" s="24">
        <v>7660.2216186523428</v>
      </c>
      <c r="R134" s="24">
        <v>7948.7646484375</v>
      </c>
      <c r="S134" s="24">
        <v>8232.1309814453107</v>
      </c>
      <c r="T134" s="24">
        <v>8442.2579345703107</v>
      </c>
      <c r="U134" s="24">
        <v>8657.4797363281195</v>
      </c>
      <c r="V134" s="24">
        <v>8882.8239746093695</v>
      </c>
      <c r="W134" s="24">
        <v>9174.6318359375</v>
      </c>
      <c r="X134" s="24">
        <v>9461.2991943359302</v>
      </c>
      <c r="Y134" s="24">
        <v>9738.3736572265607</v>
      </c>
      <c r="Z134" s="24">
        <v>10013.37963867187</v>
      </c>
      <c r="AA134" s="24">
        <v>10276.632446289061</v>
      </c>
      <c r="AB134" s="24">
        <v>10539.169921875</v>
      </c>
      <c r="AC134" s="24">
        <v>10792.25280761718</v>
      </c>
      <c r="AD134" s="24">
        <v>11068.07116699218</v>
      </c>
      <c r="AE134" s="24">
        <v>11325.23864746093</v>
      </c>
    </row>
    <row r="135" spans="1:31" x14ac:dyDescent="0.35">
      <c r="A135" s="28" t="s">
        <v>131</v>
      </c>
      <c r="B135" s="28" t="s">
        <v>77</v>
      </c>
      <c r="C135" s="24">
        <v>100</v>
      </c>
      <c r="D135" s="24">
        <v>124.19999999999999</v>
      </c>
      <c r="E135" s="24">
        <v>154</v>
      </c>
      <c r="F135" s="24">
        <v>192.4</v>
      </c>
      <c r="G135" s="24">
        <v>239.20000000000002</v>
      </c>
      <c r="H135" s="24">
        <v>291.89999999999998</v>
      </c>
      <c r="I135" s="24">
        <v>341.6</v>
      </c>
      <c r="J135" s="24">
        <v>391.7</v>
      </c>
      <c r="K135" s="24">
        <v>447.9</v>
      </c>
      <c r="L135" s="24">
        <v>535.6</v>
      </c>
      <c r="M135" s="24">
        <v>658.8</v>
      </c>
      <c r="N135" s="24">
        <v>750.19999999999993</v>
      </c>
      <c r="O135" s="24">
        <v>840.59999999999991</v>
      </c>
      <c r="P135" s="24">
        <v>910.09999999999991</v>
      </c>
      <c r="Q135" s="24">
        <v>967</v>
      </c>
      <c r="R135" s="24">
        <v>1010.4000000000001</v>
      </c>
      <c r="S135" s="24">
        <v>1047.8000000000002</v>
      </c>
      <c r="T135" s="24">
        <v>1082.5</v>
      </c>
      <c r="U135" s="24">
        <v>1115.7</v>
      </c>
      <c r="V135" s="24">
        <v>1154.5</v>
      </c>
      <c r="W135" s="24">
        <v>1190.3000000000002</v>
      </c>
      <c r="X135" s="24">
        <v>1223.3999999999999</v>
      </c>
      <c r="Y135" s="24">
        <v>1253.3000000000002</v>
      </c>
      <c r="Z135" s="24">
        <v>1257.8</v>
      </c>
      <c r="AA135" s="24">
        <v>1261.5</v>
      </c>
      <c r="AB135" s="24">
        <v>1263.9000000000001</v>
      </c>
      <c r="AC135" s="24">
        <v>1266.0999999999999</v>
      </c>
      <c r="AD135" s="24">
        <v>1266.2</v>
      </c>
      <c r="AE135" s="24">
        <v>1264.8</v>
      </c>
    </row>
    <row r="136" spans="1:31" x14ac:dyDescent="0.35">
      <c r="A136" s="28" t="s">
        <v>131</v>
      </c>
      <c r="B136" s="28" t="s">
        <v>78</v>
      </c>
      <c r="C136" s="24">
        <v>100</v>
      </c>
      <c r="D136" s="24">
        <v>124.19999999999999</v>
      </c>
      <c r="E136" s="24">
        <v>154</v>
      </c>
      <c r="F136" s="24">
        <v>192.4</v>
      </c>
      <c r="G136" s="24">
        <v>239.20000000000002</v>
      </c>
      <c r="H136" s="24">
        <v>291.89999999999998</v>
      </c>
      <c r="I136" s="24">
        <v>341.6</v>
      </c>
      <c r="J136" s="24">
        <v>391.7</v>
      </c>
      <c r="K136" s="24">
        <v>447.9</v>
      </c>
      <c r="L136" s="24">
        <v>535.6</v>
      </c>
      <c r="M136" s="24">
        <v>658.8</v>
      </c>
      <c r="N136" s="24">
        <v>750.19999999999993</v>
      </c>
      <c r="O136" s="24">
        <v>840.59999999999991</v>
      </c>
      <c r="P136" s="24">
        <v>910.09999999999991</v>
      </c>
      <c r="Q136" s="24">
        <v>967</v>
      </c>
      <c r="R136" s="24">
        <v>1010.4000000000001</v>
      </c>
      <c r="S136" s="24">
        <v>1047.8000000000002</v>
      </c>
      <c r="T136" s="24">
        <v>1082.5</v>
      </c>
      <c r="U136" s="24">
        <v>1115.7</v>
      </c>
      <c r="V136" s="24">
        <v>1154.5</v>
      </c>
      <c r="W136" s="24">
        <v>1190.3000000000002</v>
      </c>
      <c r="X136" s="24">
        <v>1223.3999999999999</v>
      </c>
      <c r="Y136" s="24">
        <v>1253.3000000000002</v>
      </c>
      <c r="Z136" s="24">
        <v>1257.8</v>
      </c>
      <c r="AA136" s="24">
        <v>1261.5</v>
      </c>
      <c r="AB136" s="24">
        <v>1263.9000000000001</v>
      </c>
      <c r="AC136" s="24">
        <v>1266.0999999999999</v>
      </c>
      <c r="AD136" s="24">
        <v>1266.2</v>
      </c>
      <c r="AE136" s="24">
        <v>1264.8</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3399.660278320307</v>
      </c>
      <c r="D139" s="24">
        <v>4001.024871826171</v>
      </c>
      <c r="E139" s="24">
        <v>4608.783447265625</v>
      </c>
      <c r="F139" s="24">
        <v>5220.3077392578116</v>
      </c>
      <c r="G139" s="24">
        <v>5857.4215087890616</v>
      </c>
      <c r="H139" s="24">
        <v>6468.9187622070313</v>
      </c>
      <c r="I139" s="24">
        <v>7099.9295654296875</v>
      </c>
      <c r="J139" s="24">
        <v>7540.0233154296875</v>
      </c>
      <c r="K139" s="24">
        <v>7738.4832153320313</v>
      </c>
      <c r="L139" s="24">
        <v>7930.7979125976563</v>
      </c>
      <c r="M139" s="24">
        <v>8136.0897827148428</v>
      </c>
      <c r="N139" s="24">
        <v>8370.0506591796875</v>
      </c>
      <c r="O139" s="24">
        <v>8619.2453002929688</v>
      </c>
      <c r="P139" s="24">
        <v>8920.9479370117188</v>
      </c>
      <c r="Q139" s="24">
        <v>9255.9197998046875</v>
      </c>
      <c r="R139" s="24">
        <v>9575.5051269531195</v>
      </c>
      <c r="S139" s="24">
        <v>9946.5806884765607</v>
      </c>
      <c r="T139" s="24">
        <v>10240.586547851561</v>
      </c>
      <c r="U139" s="24">
        <v>10540.431640625</v>
      </c>
      <c r="V139" s="24">
        <v>10810.501586914061</v>
      </c>
      <c r="W139" s="24">
        <v>11169.42749023437</v>
      </c>
      <c r="X139" s="24">
        <v>11511.42041015625</v>
      </c>
      <c r="Y139" s="24">
        <v>11860.89733886718</v>
      </c>
      <c r="Z139" s="24">
        <v>12201.02001953125</v>
      </c>
      <c r="AA139" s="24">
        <v>12536.671997070311</v>
      </c>
      <c r="AB139" s="24">
        <v>12864.6533203125</v>
      </c>
      <c r="AC139" s="24">
        <v>13192.202270507811</v>
      </c>
      <c r="AD139" s="24">
        <v>13545.091430664061</v>
      </c>
      <c r="AE139" s="24">
        <v>13875.260864257811</v>
      </c>
    </row>
    <row r="140" spans="1:31" x14ac:dyDescent="0.35">
      <c r="A140" s="28" t="s">
        <v>132</v>
      </c>
      <c r="B140" s="28" t="s">
        <v>77</v>
      </c>
      <c r="C140" s="24">
        <v>118.4</v>
      </c>
      <c r="D140" s="24">
        <v>150.60000000000002</v>
      </c>
      <c r="E140" s="24">
        <v>185.3</v>
      </c>
      <c r="F140" s="24">
        <v>233.1</v>
      </c>
      <c r="G140" s="24">
        <v>293.5</v>
      </c>
      <c r="H140" s="24">
        <v>368.7</v>
      </c>
      <c r="I140" s="24">
        <v>458.7</v>
      </c>
      <c r="J140" s="24">
        <v>561.5</v>
      </c>
      <c r="K140" s="24">
        <v>673.5</v>
      </c>
      <c r="L140" s="24">
        <v>806.60000000000014</v>
      </c>
      <c r="M140" s="24">
        <v>987.9</v>
      </c>
      <c r="N140" s="24">
        <v>1130</v>
      </c>
      <c r="O140" s="24">
        <v>1253.5999999999999</v>
      </c>
      <c r="P140" s="24">
        <v>1350</v>
      </c>
      <c r="Q140" s="24">
        <v>1430.8</v>
      </c>
      <c r="R140" s="24">
        <v>1487.6</v>
      </c>
      <c r="S140" s="24">
        <v>1533.3000000000002</v>
      </c>
      <c r="T140" s="24">
        <v>1573.8999999999999</v>
      </c>
      <c r="U140" s="24">
        <v>1613.3</v>
      </c>
      <c r="V140" s="24">
        <v>1665.4999999999998</v>
      </c>
      <c r="W140" s="24">
        <v>1711.6</v>
      </c>
      <c r="X140" s="24">
        <v>1753.2999999999997</v>
      </c>
      <c r="Y140" s="24">
        <v>1790.6000000000001</v>
      </c>
      <c r="Z140" s="24">
        <v>1795.4</v>
      </c>
      <c r="AA140" s="24">
        <v>1799.1000000000001</v>
      </c>
      <c r="AB140" s="24">
        <v>1800.8</v>
      </c>
      <c r="AC140" s="24">
        <v>1803</v>
      </c>
      <c r="AD140" s="24">
        <v>1802.1</v>
      </c>
      <c r="AE140" s="24">
        <v>1797.8999999999996</v>
      </c>
    </row>
    <row r="141" spans="1:31" x14ac:dyDescent="0.35">
      <c r="A141" s="28" t="s">
        <v>132</v>
      </c>
      <c r="B141" s="28" t="s">
        <v>78</v>
      </c>
      <c r="C141" s="24">
        <v>118.4</v>
      </c>
      <c r="D141" s="24">
        <v>150.60000000000002</v>
      </c>
      <c r="E141" s="24">
        <v>185.3</v>
      </c>
      <c r="F141" s="24">
        <v>233.1</v>
      </c>
      <c r="G141" s="24">
        <v>293.5</v>
      </c>
      <c r="H141" s="24">
        <v>368.7</v>
      </c>
      <c r="I141" s="24">
        <v>458.7</v>
      </c>
      <c r="J141" s="24">
        <v>561.5</v>
      </c>
      <c r="K141" s="24">
        <v>673.5</v>
      </c>
      <c r="L141" s="24">
        <v>806.60000000000014</v>
      </c>
      <c r="M141" s="24">
        <v>987.9</v>
      </c>
      <c r="N141" s="24">
        <v>1130</v>
      </c>
      <c r="O141" s="24">
        <v>1253.5999999999999</v>
      </c>
      <c r="P141" s="24">
        <v>1350</v>
      </c>
      <c r="Q141" s="24">
        <v>1430.8</v>
      </c>
      <c r="R141" s="24">
        <v>1487.6</v>
      </c>
      <c r="S141" s="24">
        <v>1533.3000000000002</v>
      </c>
      <c r="T141" s="24">
        <v>1573.8999999999999</v>
      </c>
      <c r="U141" s="24">
        <v>1613.3</v>
      </c>
      <c r="V141" s="24">
        <v>1665.4999999999998</v>
      </c>
      <c r="W141" s="24">
        <v>1711.6</v>
      </c>
      <c r="X141" s="24">
        <v>1753.2999999999997</v>
      </c>
      <c r="Y141" s="24">
        <v>1790.6000000000001</v>
      </c>
      <c r="Z141" s="24">
        <v>1795.4</v>
      </c>
      <c r="AA141" s="24">
        <v>1799.1000000000001</v>
      </c>
      <c r="AB141" s="24">
        <v>1800.8</v>
      </c>
      <c r="AC141" s="24">
        <v>1803</v>
      </c>
      <c r="AD141" s="24">
        <v>1802.1</v>
      </c>
      <c r="AE141" s="24">
        <v>1797.8999999999996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1783.25219726562</v>
      </c>
      <c r="D144" s="24">
        <v>1904.915832519531</v>
      </c>
      <c r="E144" s="24">
        <v>2001.411621093742</v>
      </c>
      <c r="F144" s="24">
        <v>2115.5841369628902</v>
      </c>
      <c r="G144" s="24">
        <v>2235.533142089836</v>
      </c>
      <c r="H144" s="24">
        <v>2330.6984558105391</v>
      </c>
      <c r="I144" s="24">
        <v>2429.9710998535152</v>
      </c>
      <c r="J144" s="24">
        <v>2525.535614013671</v>
      </c>
      <c r="K144" s="24">
        <v>2576.91870117187</v>
      </c>
      <c r="L144" s="24">
        <v>2628.908325195312</v>
      </c>
      <c r="M144" s="24">
        <v>2682.0504760742178</v>
      </c>
      <c r="N144" s="24">
        <v>2744.493621826171</v>
      </c>
      <c r="O144" s="24">
        <v>2829.0292053222602</v>
      </c>
      <c r="P144" s="24">
        <v>2925.9724426269531</v>
      </c>
      <c r="Q144" s="24">
        <v>3018.7078247070313</v>
      </c>
      <c r="R144" s="24">
        <v>3107.7264099121089</v>
      </c>
      <c r="S144" s="24">
        <v>3178.0110473632758</v>
      </c>
      <c r="T144" s="24">
        <v>3226.1052856445258</v>
      </c>
      <c r="U144" s="24">
        <v>3277.01879882812</v>
      </c>
      <c r="V144" s="24">
        <v>3337.9873046875</v>
      </c>
      <c r="W144" s="24">
        <v>3420.5073852539063</v>
      </c>
      <c r="X144" s="24">
        <v>3504.33837890625</v>
      </c>
      <c r="Y144" s="24">
        <v>3582.830444335937</v>
      </c>
      <c r="Z144" s="24">
        <v>3664.9785766601563</v>
      </c>
      <c r="AA144" s="24">
        <v>3732.9153442382758</v>
      </c>
      <c r="AB144" s="24">
        <v>3799.7863159179678</v>
      </c>
      <c r="AC144" s="24">
        <v>3862.823364257812</v>
      </c>
      <c r="AD144" s="24">
        <v>3941.0979614257813</v>
      </c>
      <c r="AE144" s="24">
        <v>4004.3894653320313</v>
      </c>
    </row>
    <row r="145" spans="1:31" x14ac:dyDescent="0.35">
      <c r="A145" s="28" t="s">
        <v>133</v>
      </c>
      <c r="B145" s="28" t="s">
        <v>77</v>
      </c>
      <c r="C145" s="24">
        <v>108</v>
      </c>
      <c r="D145" s="24">
        <v>143.60000000000002</v>
      </c>
      <c r="E145" s="24">
        <v>152.5</v>
      </c>
      <c r="F145" s="24">
        <v>162.30000000000001</v>
      </c>
      <c r="G145" s="24">
        <v>184.7</v>
      </c>
      <c r="H145" s="24">
        <v>221.60000000000002</v>
      </c>
      <c r="I145" s="24">
        <v>255.79999999999998</v>
      </c>
      <c r="J145" s="24">
        <v>278.39999999999998</v>
      </c>
      <c r="K145" s="24">
        <v>302.3</v>
      </c>
      <c r="L145" s="24">
        <v>337</v>
      </c>
      <c r="M145" s="24">
        <v>392.09999999999997</v>
      </c>
      <c r="N145" s="24">
        <v>427.50000000000006</v>
      </c>
      <c r="O145" s="24">
        <v>457.7</v>
      </c>
      <c r="P145" s="24">
        <v>477.70000000000005</v>
      </c>
      <c r="Q145" s="24">
        <v>491.8</v>
      </c>
      <c r="R145" s="24">
        <v>500</v>
      </c>
      <c r="S145" s="24">
        <v>506.29999999999995</v>
      </c>
      <c r="T145" s="24">
        <v>511.90000000000003</v>
      </c>
      <c r="U145" s="24">
        <v>517.20000000000005</v>
      </c>
      <c r="V145" s="24">
        <v>527</v>
      </c>
      <c r="W145" s="24">
        <v>534.90000000000009</v>
      </c>
      <c r="X145" s="24">
        <v>541.60000000000014</v>
      </c>
      <c r="Y145" s="24">
        <v>546.99999999999989</v>
      </c>
      <c r="Z145" s="24">
        <v>544.4</v>
      </c>
      <c r="AA145" s="24">
        <v>541.39999999999986</v>
      </c>
      <c r="AB145" s="24">
        <v>538.1</v>
      </c>
      <c r="AC145" s="24">
        <v>534.79999999999995</v>
      </c>
      <c r="AD145" s="24">
        <v>530.4</v>
      </c>
      <c r="AE145" s="24">
        <v>525.4</v>
      </c>
    </row>
    <row r="146" spans="1:31" x14ac:dyDescent="0.35">
      <c r="A146" s="28" t="s">
        <v>133</v>
      </c>
      <c r="B146" s="28" t="s">
        <v>78</v>
      </c>
      <c r="C146" s="24">
        <v>108</v>
      </c>
      <c r="D146" s="24">
        <v>143.60000000000002</v>
      </c>
      <c r="E146" s="24">
        <v>152.5</v>
      </c>
      <c r="F146" s="24">
        <v>162.30000000000001</v>
      </c>
      <c r="G146" s="24">
        <v>184.7</v>
      </c>
      <c r="H146" s="24">
        <v>221.60000000000002</v>
      </c>
      <c r="I146" s="24">
        <v>255.79999999999998</v>
      </c>
      <c r="J146" s="24">
        <v>278.39999999999998</v>
      </c>
      <c r="K146" s="24">
        <v>302.3</v>
      </c>
      <c r="L146" s="24">
        <v>337</v>
      </c>
      <c r="M146" s="24">
        <v>392.09999999999997</v>
      </c>
      <c r="N146" s="24">
        <v>427.50000000000006</v>
      </c>
      <c r="O146" s="24">
        <v>457.7</v>
      </c>
      <c r="P146" s="24">
        <v>477.70000000000005</v>
      </c>
      <c r="Q146" s="24">
        <v>491.8</v>
      </c>
      <c r="R146" s="24">
        <v>500</v>
      </c>
      <c r="S146" s="24">
        <v>506.29999999999995</v>
      </c>
      <c r="T146" s="24">
        <v>511.90000000000003</v>
      </c>
      <c r="U146" s="24">
        <v>517.20000000000005</v>
      </c>
      <c r="V146" s="24">
        <v>527</v>
      </c>
      <c r="W146" s="24">
        <v>534.90000000000009</v>
      </c>
      <c r="X146" s="24">
        <v>541.60000000000014</v>
      </c>
      <c r="Y146" s="24">
        <v>546.99999999999989</v>
      </c>
      <c r="Z146" s="24">
        <v>544.4</v>
      </c>
      <c r="AA146" s="24">
        <v>541.39999999999986</v>
      </c>
      <c r="AB146" s="24">
        <v>538.1</v>
      </c>
      <c r="AC146" s="24">
        <v>534.79999999999995</v>
      </c>
      <c r="AD146" s="24">
        <v>530.4</v>
      </c>
      <c r="AE146" s="24">
        <v>525.4</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204.19714546203551</v>
      </c>
      <c r="D149" s="24">
        <v>233.09677696227939</v>
      </c>
      <c r="E149" s="24">
        <v>254.7381706237789</v>
      </c>
      <c r="F149" s="24">
        <v>280.67674827575593</v>
      </c>
      <c r="G149" s="24">
        <v>321.3366508483885</v>
      </c>
      <c r="H149" s="24">
        <v>342.57176971435524</v>
      </c>
      <c r="I149" s="24">
        <v>360.43885421752844</v>
      </c>
      <c r="J149" s="24">
        <v>375.37065315246491</v>
      </c>
      <c r="K149" s="24">
        <v>388.24706268310524</v>
      </c>
      <c r="L149" s="24">
        <v>403.36797332763643</v>
      </c>
      <c r="M149" s="24">
        <v>417.56658554077069</v>
      </c>
      <c r="N149" s="24">
        <v>437.67878341674793</v>
      </c>
      <c r="O149" s="24">
        <v>456.55220794677723</v>
      </c>
      <c r="P149" s="24">
        <v>480.27448272705038</v>
      </c>
      <c r="Q149" s="24">
        <v>504.66506195068297</v>
      </c>
      <c r="R149" s="24">
        <v>530.23641204833973</v>
      </c>
      <c r="S149" s="24">
        <v>561.87531280517533</v>
      </c>
      <c r="T149" s="24">
        <v>584.34315109252884</v>
      </c>
      <c r="U149" s="24">
        <v>607.45865631103493</v>
      </c>
      <c r="V149" s="24">
        <v>631.3108139038078</v>
      </c>
      <c r="W149" s="24">
        <v>656.63341522216774</v>
      </c>
      <c r="X149" s="24">
        <v>682.03916168212868</v>
      </c>
      <c r="Y149" s="24">
        <v>706.06086730957009</v>
      </c>
      <c r="Z149" s="24">
        <v>731.79200744628827</v>
      </c>
      <c r="AA149" s="24">
        <v>754.89101409912087</v>
      </c>
      <c r="AB149" s="24">
        <v>777.36419677734375</v>
      </c>
      <c r="AC149" s="24">
        <v>797.69670104980446</v>
      </c>
      <c r="AD149" s="24">
        <v>822.2517700195308</v>
      </c>
      <c r="AE149" s="24">
        <v>841.2425537109375</v>
      </c>
    </row>
    <row r="150" spans="1:31" x14ac:dyDescent="0.35">
      <c r="A150" s="28" t="s">
        <v>134</v>
      </c>
      <c r="B150" s="28" t="s">
        <v>77</v>
      </c>
      <c r="C150" s="24">
        <v>14.8</v>
      </c>
      <c r="D150" s="24">
        <v>17.299999999999997</v>
      </c>
      <c r="E150" s="24">
        <v>21.1</v>
      </c>
      <c r="F150" s="24">
        <v>25.9</v>
      </c>
      <c r="G150" s="24">
        <v>31.799999999999997</v>
      </c>
      <c r="H150" s="24">
        <v>39.099999999999994</v>
      </c>
      <c r="I150" s="24">
        <v>48</v>
      </c>
      <c r="J150" s="24">
        <v>55.2</v>
      </c>
      <c r="K150" s="24">
        <v>61.399999999999991</v>
      </c>
      <c r="L150" s="24">
        <v>69.599999999999994</v>
      </c>
      <c r="M150" s="24">
        <v>81.7</v>
      </c>
      <c r="N150" s="24">
        <v>90.600000000000009</v>
      </c>
      <c r="O150" s="24">
        <v>98.2</v>
      </c>
      <c r="P150" s="24">
        <v>103.8</v>
      </c>
      <c r="Q150" s="24">
        <v>108</v>
      </c>
      <c r="R150" s="24">
        <v>110.8</v>
      </c>
      <c r="S150" s="24">
        <v>113</v>
      </c>
      <c r="T150" s="24">
        <v>115.10000000000001</v>
      </c>
      <c r="U150" s="24">
        <v>117.1</v>
      </c>
      <c r="V150" s="24">
        <v>119.8</v>
      </c>
      <c r="W150" s="24">
        <v>122.00000000000001</v>
      </c>
      <c r="X150" s="24">
        <v>123.9</v>
      </c>
      <c r="Y150" s="24">
        <v>125.6</v>
      </c>
      <c r="Z150" s="24">
        <v>125.2</v>
      </c>
      <c r="AA150" s="24">
        <v>124.70000000000002</v>
      </c>
      <c r="AB150" s="24">
        <v>124.10000000000002</v>
      </c>
      <c r="AC150" s="24">
        <v>123.5</v>
      </c>
      <c r="AD150" s="24">
        <v>122.59999999999997</v>
      </c>
      <c r="AE150" s="24">
        <v>121.69999999999999</v>
      </c>
    </row>
    <row r="151" spans="1:31" x14ac:dyDescent="0.35">
      <c r="A151" s="28" t="s">
        <v>134</v>
      </c>
      <c r="B151" s="28" t="s">
        <v>78</v>
      </c>
      <c r="C151" s="24">
        <v>14.8</v>
      </c>
      <c r="D151" s="24">
        <v>17.299999999999997</v>
      </c>
      <c r="E151" s="24">
        <v>21.1</v>
      </c>
      <c r="F151" s="24">
        <v>25.9</v>
      </c>
      <c r="G151" s="24">
        <v>31.799999999999997</v>
      </c>
      <c r="H151" s="24">
        <v>39.099999999999994</v>
      </c>
      <c r="I151" s="24">
        <v>48</v>
      </c>
      <c r="J151" s="24">
        <v>55.2</v>
      </c>
      <c r="K151" s="24">
        <v>61.399999999999991</v>
      </c>
      <c r="L151" s="24">
        <v>69.599999999999994</v>
      </c>
      <c r="M151" s="24">
        <v>81.7</v>
      </c>
      <c r="N151" s="24">
        <v>90.600000000000009</v>
      </c>
      <c r="O151" s="24">
        <v>98.2</v>
      </c>
      <c r="P151" s="24">
        <v>103.8</v>
      </c>
      <c r="Q151" s="24">
        <v>108</v>
      </c>
      <c r="R151" s="24">
        <v>110.8</v>
      </c>
      <c r="S151" s="24">
        <v>113</v>
      </c>
      <c r="T151" s="24">
        <v>115.10000000000001</v>
      </c>
      <c r="U151" s="24">
        <v>117.1</v>
      </c>
      <c r="V151" s="24">
        <v>119.8</v>
      </c>
      <c r="W151" s="24">
        <v>122.00000000000001</v>
      </c>
      <c r="X151" s="24">
        <v>123.9</v>
      </c>
      <c r="Y151" s="24">
        <v>125.6</v>
      </c>
      <c r="Z151" s="24">
        <v>125.2</v>
      </c>
      <c r="AA151" s="24">
        <v>124.70000000000002</v>
      </c>
      <c r="AB151" s="24">
        <v>124.10000000000002</v>
      </c>
      <c r="AC151" s="24">
        <v>123.5</v>
      </c>
      <c r="AD151" s="24">
        <v>122.59999999999997</v>
      </c>
      <c r="AE151" s="24">
        <v>121.69999999999999</v>
      </c>
    </row>
  </sheetData>
  <sheetProtection algorithmName="SHA-512" hashValue="4M6gyUXs+Srbm/rLOjRq2M/eYh8WPCYV6UN2lRdSzO3PtYGXX6GhRs/XB4iTdSXKZknChqIIH6Tc4HqmS93e+Q==" saltValue="NF9vOFycLjSa7hhzHUJRs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01083-9BB7-4304-946B-CB671D4BC170}">
  <sheetPr codeName="Sheet19">
    <tabColor theme="7" tint="0.39997558519241921"/>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347029.1923</v>
      </c>
      <c r="D6" s="24">
        <v>289219.73060000001</v>
      </c>
      <c r="E6" s="24">
        <v>276042.81429999997</v>
      </c>
      <c r="F6" s="24">
        <v>274447.65464073757</v>
      </c>
      <c r="G6" s="24">
        <v>240475.39693831606</v>
      </c>
      <c r="H6" s="24">
        <v>212450.42854161368</v>
      </c>
      <c r="I6" s="24">
        <v>183772.36911301216</v>
      </c>
      <c r="J6" s="24">
        <v>183119.94262881175</v>
      </c>
      <c r="K6" s="24">
        <v>137597.75775052528</v>
      </c>
      <c r="L6" s="24">
        <v>126872.09465364832</v>
      </c>
      <c r="M6" s="24">
        <v>116436.17883690209</v>
      </c>
      <c r="N6" s="24">
        <v>96807.443921578</v>
      </c>
      <c r="O6" s="24">
        <v>102899.56164802163</v>
      </c>
      <c r="P6" s="24">
        <v>91203.593281519046</v>
      </c>
      <c r="Q6" s="24">
        <v>79560.132299999997</v>
      </c>
      <c r="R6" s="24">
        <v>74102.457100000014</v>
      </c>
      <c r="S6" s="24">
        <v>60839.469799999999</v>
      </c>
      <c r="T6" s="24">
        <v>58665.358500000002</v>
      </c>
      <c r="U6" s="24">
        <v>52324.195700000004</v>
      </c>
      <c r="V6" s="24">
        <v>46791.373700000004</v>
      </c>
      <c r="W6" s="24">
        <v>42713.601000000002</v>
      </c>
      <c r="X6" s="24">
        <v>27559.054</v>
      </c>
      <c r="Y6" s="24">
        <v>21285.409199999998</v>
      </c>
      <c r="Z6" s="24">
        <v>17060.120199999998</v>
      </c>
      <c r="AA6" s="24">
        <v>13599.366199999999</v>
      </c>
      <c r="AB6" s="24">
        <v>10784.5905</v>
      </c>
      <c r="AC6" s="24">
        <v>9766.2338</v>
      </c>
      <c r="AD6" s="24">
        <v>9101.9678000000004</v>
      </c>
      <c r="AE6" s="24">
        <v>7780.0494000000008</v>
      </c>
    </row>
    <row r="7" spans="1:31" x14ac:dyDescent="0.35">
      <c r="A7" s="28" t="s">
        <v>40</v>
      </c>
      <c r="B7" s="28" t="s">
        <v>71</v>
      </c>
      <c r="C7" s="24">
        <v>117912.527</v>
      </c>
      <c r="D7" s="24">
        <v>106367.546</v>
      </c>
      <c r="E7" s="24">
        <v>103182.3615</v>
      </c>
      <c r="F7" s="24">
        <v>72674.629791118423</v>
      </c>
      <c r="G7" s="24">
        <v>73689.188581149429</v>
      </c>
      <c r="H7" s="24">
        <v>67892.635516820665</v>
      </c>
      <c r="I7" s="24">
        <v>61594.600507866686</v>
      </c>
      <c r="J7" s="24">
        <v>59030.000478740032</v>
      </c>
      <c r="K7" s="24">
        <v>55072.650226667742</v>
      </c>
      <c r="L7" s="24">
        <v>55593.446621282565</v>
      </c>
      <c r="M7" s="24">
        <v>52358.258558243637</v>
      </c>
      <c r="N7" s="24">
        <v>49039.497000000003</v>
      </c>
      <c r="O7" s="24">
        <v>48321.122499999998</v>
      </c>
      <c r="P7" s="24">
        <v>44566.714500000002</v>
      </c>
      <c r="Q7" s="24">
        <v>44798.991499999996</v>
      </c>
      <c r="R7" s="24">
        <v>40463.321499999998</v>
      </c>
      <c r="S7" s="24">
        <v>36375.604500000001</v>
      </c>
      <c r="T7" s="24">
        <v>35628.945</v>
      </c>
      <c r="U7" s="24">
        <v>29027.483199999999</v>
      </c>
      <c r="V7" s="24">
        <v>27827.984</v>
      </c>
      <c r="W7" s="24">
        <v>30297.357</v>
      </c>
      <c r="X7" s="24">
        <v>29283.176500000001</v>
      </c>
      <c r="Y7" s="24">
        <v>25605.235399999998</v>
      </c>
      <c r="Z7" s="24">
        <v>23525.9123</v>
      </c>
      <c r="AA7" s="24">
        <v>22877.027699999999</v>
      </c>
      <c r="AB7" s="24">
        <v>22506.699800000002</v>
      </c>
      <c r="AC7" s="24">
        <v>14037.885</v>
      </c>
      <c r="AD7" s="24">
        <v>0</v>
      </c>
      <c r="AE7" s="24">
        <v>0</v>
      </c>
    </row>
    <row r="8" spans="1:31" x14ac:dyDescent="0.35">
      <c r="A8" s="28" t="s">
        <v>40</v>
      </c>
      <c r="B8" s="28" t="s">
        <v>20</v>
      </c>
      <c r="C8" s="24">
        <v>15628.618378430721</v>
      </c>
      <c r="D8" s="24">
        <v>14892.934203237633</v>
      </c>
      <c r="E8" s="24">
        <v>12038.642476181285</v>
      </c>
      <c r="F8" s="24">
        <v>11842.261149016764</v>
      </c>
      <c r="G8" s="24">
        <v>11015.000377207514</v>
      </c>
      <c r="H8" s="24">
        <v>10268.110515380584</v>
      </c>
      <c r="I8" s="24">
        <v>9854.9631908311021</v>
      </c>
      <c r="J8" s="24">
        <v>11319.508096178693</v>
      </c>
      <c r="K8" s="24">
        <v>8669.7093843237308</v>
      </c>
      <c r="L8" s="24">
        <v>8653.3565033970899</v>
      </c>
      <c r="M8" s="24">
        <v>9362.9918547604939</v>
      </c>
      <c r="N8" s="24">
        <v>16125.551171549308</v>
      </c>
      <c r="O8" s="24">
        <v>17841.480770124734</v>
      </c>
      <c r="P8" s="24">
        <v>19645.440349213994</v>
      </c>
      <c r="Q8" s="24">
        <v>12166.553459438683</v>
      </c>
      <c r="R8" s="24">
        <v>10429.237095535371</v>
      </c>
      <c r="S8" s="24">
        <v>15162.43184117827</v>
      </c>
      <c r="T8" s="24">
        <v>15026.544120393735</v>
      </c>
      <c r="U8" s="24">
        <v>11758.784268075653</v>
      </c>
      <c r="V8" s="24">
        <v>11361.969886356488</v>
      </c>
      <c r="W8" s="24">
        <v>10990.883466041962</v>
      </c>
      <c r="X8" s="24">
        <v>12429.05757829231</v>
      </c>
      <c r="Y8" s="24">
        <v>7421.5285968002063</v>
      </c>
      <c r="Z8" s="24">
        <v>6886.6671615481273</v>
      </c>
      <c r="AA8" s="24">
        <v>3090.7511599307709</v>
      </c>
      <c r="AB8" s="24">
        <v>2065.0648610007884</v>
      </c>
      <c r="AC8" s="24">
        <v>1977.3222587066787</v>
      </c>
      <c r="AD8" s="24">
        <v>1879.5428852769548</v>
      </c>
      <c r="AE8" s="24">
        <v>1790.6140790861662</v>
      </c>
    </row>
    <row r="9" spans="1:31" x14ac:dyDescent="0.35">
      <c r="A9" s="28" t="s">
        <v>40</v>
      </c>
      <c r="B9" s="28" t="s">
        <v>32</v>
      </c>
      <c r="C9" s="24">
        <v>1710.7170630000001</v>
      </c>
      <c r="D9" s="24">
        <v>1662.993528</v>
      </c>
      <c r="E9" s="24">
        <v>1781.057771</v>
      </c>
      <c r="F9" s="24">
        <v>641.45498999999995</v>
      </c>
      <c r="G9" s="24">
        <v>580.527468</v>
      </c>
      <c r="H9" s="24">
        <v>574.04843700000004</v>
      </c>
      <c r="I9" s="24">
        <v>531.41790600000002</v>
      </c>
      <c r="J9" s="24">
        <v>534.76524599999993</v>
      </c>
      <c r="K9" s="24">
        <v>470.383307</v>
      </c>
      <c r="L9" s="24">
        <v>456.42990899999995</v>
      </c>
      <c r="M9" s="24">
        <v>427.84617500000002</v>
      </c>
      <c r="N9" s="24">
        <v>480.39040599999998</v>
      </c>
      <c r="O9" s="24">
        <v>412.57029</v>
      </c>
      <c r="P9" s="24">
        <v>541.10504200000003</v>
      </c>
      <c r="Q9" s="24">
        <v>296.69301000000002</v>
      </c>
      <c r="R9" s="24">
        <v>268.01076599999999</v>
      </c>
      <c r="S9" s="24">
        <v>538.10142999999994</v>
      </c>
      <c r="T9" s="24">
        <v>532.48303999999996</v>
      </c>
      <c r="U9" s="24">
        <v>471.76815999999997</v>
      </c>
      <c r="V9" s="24">
        <v>479.7998</v>
      </c>
      <c r="W9" s="24">
        <v>466.41144000000003</v>
      </c>
      <c r="X9" s="24">
        <v>511.59815999999995</v>
      </c>
      <c r="Y9" s="24">
        <v>429.73490000000004</v>
      </c>
      <c r="Z9" s="24">
        <v>385.79662000000002</v>
      </c>
      <c r="AA9" s="24">
        <v>460.90571999999997</v>
      </c>
      <c r="AB9" s="24">
        <v>0</v>
      </c>
      <c r="AC9" s="24">
        <v>0</v>
      </c>
      <c r="AD9" s="24">
        <v>0</v>
      </c>
      <c r="AE9" s="24">
        <v>0</v>
      </c>
    </row>
    <row r="10" spans="1:31" x14ac:dyDescent="0.35">
      <c r="A10" s="28" t="s">
        <v>40</v>
      </c>
      <c r="B10" s="28" t="s">
        <v>66</v>
      </c>
      <c r="C10" s="24">
        <v>549.729155439848</v>
      </c>
      <c r="D10" s="24">
        <v>243.12723071387174</v>
      </c>
      <c r="E10" s="24">
        <v>1128.6002090486982</v>
      </c>
      <c r="F10" s="24">
        <v>835.30087200026787</v>
      </c>
      <c r="G10" s="24">
        <v>301.40766682298533</v>
      </c>
      <c r="H10" s="24">
        <v>698.2313802412732</v>
      </c>
      <c r="I10" s="24">
        <v>377.99142593517286</v>
      </c>
      <c r="J10" s="24">
        <v>953.05014373283711</v>
      </c>
      <c r="K10" s="24">
        <v>112.012749360737</v>
      </c>
      <c r="L10" s="24">
        <v>239.53430976669875</v>
      </c>
      <c r="M10" s="24">
        <v>205.63910486884788</v>
      </c>
      <c r="N10" s="24">
        <v>2397.2778191541802</v>
      </c>
      <c r="O10" s="24">
        <v>1599.4410636116299</v>
      </c>
      <c r="P10" s="24">
        <v>2053.8431456800126</v>
      </c>
      <c r="Q10" s="24">
        <v>1483.6263175631968</v>
      </c>
      <c r="R10" s="24">
        <v>1544.7931501011251</v>
      </c>
      <c r="S10" s="24">
        <v>5664.7622288479133</v>
      </c>
      <c r="T10" s="24">
        <v>4517.3091312730367</v>
      </c>
      <c r="U10" s="24">
        <v>8919.8093893975929</v>
      </c>
      <c r="V10" s="24">
        <v>9719.9287281322668</v>
      </c>
      <c r="W10" s="24">
        <v>6645.7301893758477</v>
      </c>
      <c r="X10" s="24">
        <v>8799.1240756537172</v>
      </c>
      <c r="Y10" s="24">
        <v>15182.733197633162</v>
      </c>
      <c r="Z10" s="24">
        <v>6053.5703837674509</v>
      </c>
      <c r="AA10" s="24">
        <v>5795.5985557720769</v>
      </c>
      <c r="AB10" s="24">
        <v>6941.9111356277162</v>
      </c>
      <c r="AC10" s="24">
        <v>7592.2163210647523</v>
      </c>
      <c r="AD10" s="24">
        <v>11374.216565428125</v>
      </c>
      <c r="AE10" s="24">
        <v>10398.20614268023</v>
      </c>
    </row>
    <row r="11" spans="1:31" x14ac:dyDescent="0.35">
      <c r="A11" s="28" t="s">
        <v>40</v>
      </c>
      <c r="B11" s="28" t="s">
        <v>65</v>
      </c>
      <c r="C11" s="24">
        <v>91035.776230000018</v>
      </c>
      <c r="D11" s="24">
        <v>87655.659759999995</v>
      </c>
      <c r="E11" s="24">
        <v>81885.412749999989</v>
      </c>
      <c r="F11" s="24">
        <v>95532.670570000002</v>
      </c>
      <c r="G11" s="24">
        <v>91913.901570000016</v>
      </c>
      <c r="H11" s="24">
        <v>78122.21246000001</v>
      </c>
      <c r="I11" s="24">
        <v>83124.75662</v>
      </c>
      <c r="J11" s="24">
        <v>90728.926780000009</v>
      </c>
      <c r="K11" s="24">
        <v>77459.958570000003</v>
      </c>
      <c r="L11" s="24">
        <v>64742.749800000005</v>
      </c>
      <c r="M11" s="24">
        <v>62928.729120000004</v>
      </c>
      <c r="N11" s="24">
        <v>63856.450960000002</v>
      </c>
      <c r="O11" s="24">
        <v>66476.851900000009</v>
      </c>
      <c r="P11" s="24">
        <v>63861.0265</v>
      </c>
      <c r="Q11" s="24">
        <v>57569.55649000001</v>
      </c>
      <c r="R11" s="24">
        <v>52536.779340000001</v>
      </c>
      <c r="S11" s="24">
        <v>57583.892970000001</v>
      </c>
      <c r="T11" s="24">
        <v>48593.298299999995</v>
      </c>
      <c r="U11" s="24">
        <v>41423.755120000002</v>
      </c>
      <c r="V11" s="24">
        <v>40314.077625000005</v>
      </c>
      <c r="W11" s="24">
        <v>34868.353900000002</v>
      </c>
      <c r="X11" s="24">
        <v>38150.69038</v>
      </c>
      <c r="Y11" s="24">
        <v>38703.64731</v>
      </c>
      <c r="Z11" s="24">
        <v>34472.536770000006</v>
      </c>
      <c r="AA11" s="24">
        <v>33908.264019999995</v>
      </c>
      <c r="AB11" s="24">
        <v>37077.936549999999</v>
      </c>
      <c r="AC11" s="24">
        <v>30895.714820000001</v>
      </c>
      <c r="AD11" s="24">
        <v>27924.652294</v>
      </c>
      <c r="AE11" s="24">
        <v>25555.11015</v>
      </c>
    </row>
    <row r="12" spans="1:31" x14ac:dyDescent="0.35">
      <c r="A12" s="28" t="s">
        <v>40</v>
      </c>
      <c r="B12" s="28" t="s">
        <v>69</v>
      </c>
      <c r="C12" s="24">
        <v>67501.345409344998</v>
      </c>
      <c r="D12" s="24">
        <v>80292.767892175718</v>
      </c>
      <c r="E12" s="24">
        <v>68798.113645420963</v>
      </c>
      <c r="F12" s="24">
        <v>67295.01525389243</v>
      </c>
      <c r="G12" s="24">
        <v>66769.196067507422</v>
      </c>
      <c r="H12" s="24">
        <v>66637.477602643121</v>
      </c>
      <c r="I12" s="24">
        <v>64265.189269680544</v>
      </c>
      <c r="J12" s="24">
        <v>55176.062860272847</v>
      </c>
      <c r="K12" s="24">
        <v>50337.834169374117</v>
      </c>
      <c r="L12" s="24">
        <v>47823.125725182559</v>
      </c>
      <c r="M12" s="24">
        <v>49844.436078413426</v>
      </c>
      <c r="N12" s="24">
        <v>42402.367914267175</v>
      </c>
      <c r="O12" s="24">
        <v>40572.947994836606</v>
      </c>
      <c r="P12" s="24">
        <v>39500.701878370841</v>
      </c>
      <c r="Q12" s="24">
        <v>38249.357515750562</v>
      </c>
      <c r="R12" s="24">
        <v>36150.618164377142</v>
      </c>
      <c r="S12" s="24">
        <v>29532.501270052155</v>
      </c>
      <c r="T12" s="24">
        <v>25880.899879405599</v>
      </c>
      <c r="U12" s="24">
        <v>22720.30763288826</v>
      </c>
      <c r="V12" s="24">
        <v>21285.960352719481</v>
      </c>
      <c r="W12" s="24">
        <v>18616.383492519115</v>
      </c>
      <c r="X12" s="24">
        <v>17183.482400754914</v>
      </c>
      <c r="Y12" s="24">
        <v>13722.484148337415</v>
      </c>
      <c r="Z12" s="24">
        <v>12033.559787038446</v>
      </c>
      <c r="AA12" s="24">
        <v>8298.8930267882806</v>
      </c>
      <c r="AB12" s="24">
        <v>6396.6723646046867</v>
      </c>
      <c r="AC12" s="24">
        <v>5783.1649344437446</v>
      </c>
      <c r="AD12" s="24">
        <v>5016.195160164214</v>
      </c>
      <c r="AE12" s="24">
        <v>2923.5484320504279</v>
      </c>
    </row>
    <row r="13" spans="1:31" x14ac:dyDescent="0.35">
      <c r="A13" s="28" t="s">
        <v>40</v>
      </c>
      <c r="B13" s="28" t="s">
        <v>68</v>
      </c>
      <c r="C13" s="24">
        <v>13.512076887446616</v>
      </c>
      <c r="D13" s="24">
        <v>15.821192416760868</v>
      </c>
      <c r="E13" s="24">
        <v>15.344872958724512</v>
      </c>
      <c r="F13" s="24">
        <v>14.047172351126042</v>
      </c>
      <c r="G13" s="24">
        <v>15.756085657827178</v>
      </c>
      <c r="H13" s="24">
        <v>32.366707494729148</v>
      </c>
      <c r="I13" s="24">
        <v>46.334328623461197</v>
      </c>
      <c r="J13" s="24">
        <v>52.822325010209553</v>
      </c>
      <c r="K13" s="24">
        <v>91.813127683730656</v>
      </c>
      <c r="L13" s="24">
        <v>92.59966302324149</v>
      </c>
      <c r="M13" s="24">
        <v>90.765864600917482</v>
      </c>
      <c r="N13" s="24">
        <v>85.614599193449024</v>
      </c>
      <c r="O13" s="24">
        <v>79.538986033221136</v>
      </c>
      <c r="P13" s="24">
        <v>73.40440587777239</v>
      </c>
      <c r="Q13" s="24">
        <v>75.251010126229929</v>
      </c>
      <c r="R13" s="24">
        <v>71.493400565141911</v>
      </c>
      <c r="S13" s="24">
        <v>81.946800038617454</v>
      </c>
      <c r="T13" s="24">
        <v>82.538901479860741</v>
      </c>
      <c r="U13" s="24">
        <v>93.144058923682834</v>
      </c>
      <c r="V13" s="24">
        <v>103.96389465773692</v>
      </c>
      <c r="W13" s="24">
        <v>105.14517449623035</v>
      </c>
      <c r="X13" s="24">
        <v>137.52945844107748</v>
      </c>
      <c r="Y13" s="24">
        <v>128.37496576491537</v>
      </c>
      <c r="Z13" s="24">
        <v>127.29245775437339</v>
      </c>
      <c r="AA13" s="24">
        <v>120.7228004630104</v>
      </c>
      <c r="AB13" s="24">
        <v>123.38289532335655</v>
      </c>
      <c r="AC13" s="24">
        <v>121.60132805459422</v>
      </c>
      <c r="AD13" s="24">
        <v>131.37890393622703</v>
      </c>
      <c r="AE13" s="24">
        <v>132.37297379112692</v>
      </c>
    </row>
    <row r="14" spans="1:31" x14ac:dyDescent="0.35">
      <c r="A14" s="28" t="s">
        <v>40</v>
      </c>
      <c r="B14" s="28" t="s">
        <v>36</v>
      </c>
      <c r="C14" s="24">
        <v>0.19718050796590039</v>
      </c>
      <c r="D14" s="24">
        <v>0.25798617532771018</v>
      </c>
      <c r="E14" s="24">
        <v>0.25861098787453884</v>
      </c>
      <c r="F14" s="24">
        <v>0.27922930502262699</v>
      </c>
      <c r="G14" s="24">
        <v>0.26470705106084846</v>
      </c>
      <c r="H14" s="24">
        <v>0.25106836775349101</v>
      </c>
      <c r="I14" s="24">
        <v>0.21888625507433429</v>
      </c>
      <c r="J14" s="24">
        <v>0.19980745609204248</v>
      </c>
      <c r="K14" s="24">
        <v>0.44154341054498802</v>
      </c>
      <c r="L14" s="24">
        <v>0.4256991538972334</v>
      </c>
      <c r="M14" s="24">
        <v>0.39328298313376986</v>
      </c>
      <c r="N14" s="24">
        <v>0.39408377514297294</v>
      </c>
      <c r="O14" s="24">
        <v>0.37155628445669198</v>
      </c>
      <c r="P14" s="24">
        <v>0.33274630354002177</v>
      </c>
      <c r="Q14" s="24">
        <v>0.33219997260526102</v>
      </c>
      <c r="R14" s="24">
        <v>0.3193636054163399</v>
      </c>
      <c r="S14" s="24">
        <v>2.4290206055797707</v>
      </c>
      <c r="T14" s="24">
        <v>2.3298113380089709</v>
      </c>
      <c r="U14" s="24">
        <v>2.7100657881408554</v>
      </c>
      <c r="V14" s="24">
        <v>2.5836541818175602</v>
      </c>
      <c r="W14" s="24">
        <v>4.4754436228795047</v>
      </c>
      <c r="X14" s="24">
        <v>4.2380681969206488</v>
      </c>
      <c r="Y14" s="24">
        <v>4.0275831268313391</v>
      </c>
      <c r="Z14" s="24">
        <v>3.9228169958841734</v>
      </c>
      <c r="AA14" s="24">
        <v>3.732072807442083</v>
      </c>
      <c r="AB14" s="24">
        <v>4.1549413480582835</v>
      </c>
      <c r="AC14" s="24">
        <v>4.010859160224185</v>
      </c>
      <c r="AD14" s="24">
        <v>3.8331612769161691</v>
      </c>
      <c r="AE14" s="24">
        <v>3.44397939522413</v>
      </c>
    </row>
    <row r="15" spans="1:31" x14ac:dyDescent="0.35">
      <c r="A15" s="28" t="s">
        <v>40</v>
      </c>
      <c r="B15" s="28" t="s">
        <v>73</v>
      </c>
      <c r="C15" s="24">
        <v>434.77869500000003</v>
      </c>
      <c r="D15" s="24">
        <v>1199.68534</v>
      </c>
      <c r="E15" s="24">
        <v>1628.5730800629651</v>
      </c>
      <c r="F15" s="24">
        <v>4056.1744428677985</v>
      </c>
      <c r="G15" s="24">
        <v>3947.52425656592</v>
      </c>
      <c r="H15" s="24">
        <v>3590.1955490666587</v>
      </c>
      <c r="I15" s="24">
        <v>3358.9714319672826</v>
      </c>
      <c r="J15" s="24">
        <v>4128.7284260686401</v>
      </c>
      <c r="K15" s="24">
        <v>2919.1406729591854</v>
      </c>
      <c r="L15" s="24">
        <v>3168.6514181614712</v>
      </c>
      <c r="M15" s="24">
        <v>3010.7782329650277</v>
      </c>
      <c r="N15" s="24">
        <v>3993.8683381785777</v>
      </c>
      <c r="O15" s="24">
        <v>3578.421373676355</v>
      </c>
      <c r="P15" s="24">
        <v>3059.3798854688976</v>
      </c>
      <c r="Q15" s="24">
        <v>3306.5621901763889</v>
      </c>
      <c r="R15" s="24">
        <v>3031.7447231591113</v>
      </c>
      <c r="S15" s="24">
        <v>2061.7799625461589</v>
      </c>
      <c r="T15" s="24">
        <v>1940.0077191411713</v>
      </c>
      <c r="U15" s="24">
        <v>2070.8534302947915</v>
      </c>
      <c r="V15" s="24">
        <v>2065.0398778640551</v>
      </c>
      <c r="W15" s="24">
        <v>2160.8958593003758</v>
      </c>
      <c r="X15" s="24">
        <v>2031.6664272276571</v>
      </c>
      <c r="Y15" s="24">
        <v>1494.8355020628437</v>
      </c>
      <c r="Z15" s="24">
        <v>1707.8061408316648</v>
      </c>
      <c r="AA15" s="24">
        <v>1608.4053877473457</v>
      </c>
      <c r="AB15" s="24">
        <v>1207.4997673683581</v>
      </c>
      <c r="AC15" s="24">
        <v>1107.6234854281079</v>
      </c>
      <c r="AD15" s="24">
        <v>1054.3887178928405</v>
      </c>
      <c r="AE15" s="24">
        <v>460.42513038479893</v>
      </c>
    </row>
    <row r="16" spans="1:31" x14ac:dyDescent="0.35">
      <c r="A16" s="28" t="s">
        <v>40</v>
      </c>
      <c r="B16" s="28" t="s">
        <v>56</v>
      </c>
      <c r="C16" s="24">
        <v>0.40044628944999988</v>
      </c>
      <c r="D16" s="24">
        <v>0.69494197069999997</v>
      </c>
      <c r="E16" s="24">
        <v>0.91865390057999885</v>
      </c>
      <c r="F16" s="24">
        <v>1.4963643266999997</v>
      </c>
      <c r="G16" s="24">
        <v>2.2081553713999997</v>
      </c>
      <c r="H16" s="24">
        <v>2.8963459629999995</v>
      </c>
      <c r="I16" s="24">
        <v>3.4716740035999991</v>
      </c>
      <c r="J16" s="24">
        <v>4.2116202889999999</v>
      </c>
      <c r="K16" s="24">
        <v>4.7538664839999978</v>
      </c>
      <c r="L16" s="24">
        <v>5.5709169410000001</v>
      </c>
      <c r="M16" s="24">
        <v>6.4781161279999999</v>
      </c>
      <c r="N16" s="24">
        <v>7.7138762600000002</v>
      </c>
      <c r="O16" s="24">
        <v>8.2789591169999994</v>
      </c>
      <c r="P16" s="24">
        <v>8.3288471399999988</v>
      </c>
      <c r="Q16" s="24">
        <v>8.9144944349999893</v>
      </c>
      <c r="R16" s="24">
        <v>9.16131107</v>
      </c>
      <c r="S16" s="24">
        <v>8.4275244000000011</v>
      </c>
      <c r="T16" s="24">
        <v>8.4298292430000004</v>
      </c>
      <c r="U16" s="24">
        <v>8.5820348939999995</v>
      </c>
      <c r="V16" s="24">
        <v>8.5928451079999988</v>
      </c>
      <c r="W16" s="24">
        <v>8.8353429569999999</v>
      </c>
      <c r="X16" s="24">
        <v>8.8933239829999984</v>
      </c>
      <c r="Y16" s="24">
        <v>8.624521635999999</v>
      </c>
      <c r="Z16" s="24">
        <v>9.0597352249999989</v>
      </c>
      <c r="AA16" s="24">
        <v>8.7762945600000002</v>
      </c>
      <c r="AB16" s="24">
        <v>7.989345563999998</v>
      </c>
      <c r="AC16" s="24">
        <v>7.8267197069999996</v>
      </c>
      <c r="AD16" s="24">
        <v>7.8511206169999994</v>
      </c>
      <c r="AE16" s="24">
        <v>6.4302181329999994</v>
      </c>
    </row>
    <row r="17" spans="1:31" x14ac:dyDescent="0.35">
      <c r="A17" s="31" t="s">
        <v>138</v>
      </c>
      <c r="B17" s="31"/>
      <c r="C17" s="32">
        <v>641381.41761310305</v>
      </c>
      <c r="D17" s="32">
        <v>580350.58040654403</v>
      </c>
      <c r="E17" s="32">
        <v>544872.34752460965</v>
      </c>
      <c r="F17" s="32">
        <v>523283.03443911666</v>
      </c>
      <c r="G17" s="32">
        <v>484760.37475466134</v>
      </c>
      <c r="H17" s="32">
        <v>436675.51116119407</v>
      </c>
      <c r="I17" s="32">
        <v>403567.62236194912</v>
      </c>
      <c r="J17" s="32">
        <v>400915.07855874638</v>
      </c>
      <c r="K17" s="32">
        <v>329812.11928493535</v>
      </c>
      <c r="L17" s="32">
        <v>304473.33718530042</v>
      </c>
      <c r="M17" s="32">
        <v>291654.84559278941</v>
      </c>
      <c r="N17" s="32">
        <v>271194.59379174211</v>
      </c>
      <c r="O17" s="32">
        <v>278203.51515262784</v>
      </c>
      <c r="P17" s="32">
        <v>261445.82910266166</v>
      </c>
      <c r="Q17" s="32">
        <v>234200.16160287868</v>
      </c>
      <c r="R17" s="32">
        <v>215566.71051657881</v>
      </c>
      <c r="S17" s="32">
        <v>205778.71084011698</v>
      </c>
      <c r="T17" s="32">
        <v>188927.37687255224</v>
      </c>
      <c r="U17" s="32">
        <v>166739.24752928517</v>
      </c>
      <c r="V17" s="32">
        <v>157885.05798686596</v>
      </c>
      <c r="W17" s="32">
        <v>144703.86566243315</v>
      </c>
      <c r="X17" s="32">
        <v>134053.71255314202</v>
      </c>
      <c r="Y17" s="32">
        <v>122479.14771853571</v>
      </c>
      <c r="Z17" s="32">
        <v>100545.45568010841</v>
      </c>
      <c r="AA17" s="32">
        <v>88151.529182954138</v>
      </c>
      <c r="AB17" s="32">
        <v>85896.258106556546</v>
      </c>
      <c r="AC17" s="32">
        <v>70174.138462269766</v>
      </c>
      <c r="AD17" s="32">
        <v>55427.953608805517</v>
      </c>
      <c r="AE17" s="32">
        <v>48579.90117760795</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180568.5925</v>
      </c>
      <c r="D20" s="24">
        <v>143670.84650000001</v>
      </c>
      <c r="E20" s="24">
        <v>127691.41099999999</v>
      </c>
      <c r="F20" s="24">
        <v>139766.23190000001</v>
      </c>
      <c r="G20" s="24">
        <v>109697.61523157945</v>
      </c>
      <c r="H20" s="24">
        <v>93872.613204343623</v>
      </c>
      <c r="I20" s="24">
        <v>79278.909813303355</v>
      </c>
      <c r="J20" s="24">
        <v>84548.979882738873</v>
      </c>
      <c r="K20" s="24">
        <v>47314.144176479545</v>
      </c>
      <c r="L20" s="24">
        <v>44137.987111896851</v>
      </c>
      <c r="M20" s="24">
        <v>39219.396904654859</v>
      </c>
      <c r="N20" s="24">
        <v>21358.278481760419</v>
      </c>
      <c r="O20" s="24">
        <v>25665.54650163577</v>
      </c>
      <c r="P20" s="24">
        <v>21631.658689230699</v>
      </c>
      <c r="Q20" s="24">
        <v>12713.663</v>
      </c>
      <c r="R20" s="24">
        <v>15108.968999999999</v>
      </c>
      <c r="S20" s="24">
        <v>15627.1955</v>
      </c>
      <c r="T20" s="24">
        <v>14863.857</v>
      </c>
      <c r="U20" s="24">
        <v>13327.476000000001</v>
      </c>
      <c r="V20" s="24">
        <v>10235.046</v>
      </c>
      <c r="W20" s="24">
        <v>8981.4189999999999</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230.3682800220931</v>
      </c>
      <c r="D22" s="24">
        <v>219.658309877275</v>
      </c>
      <c r="E22" s="24">
        <v>643.48914608151267</v>
      </c>
      <c r="F22" s="24">
        <v>401.93762223309045</v>
      </c>
      <c r="G22" s="24">
        <v>364.955631168129</v>
      </c>
      <c r="H22" s="24">
        <v>349.19639055424648</v>
      </c>
      <c r="I22" s="24">
        <v>332.90533653206944</v>
      </c>
      <c r="J22" s="24">
        <v>335.27217039270329</v>
      </c>
      <c r="K22" s="24">
        <v>300.42550978594602</v>
      </c>
      <c r="L22" s="24">
        <v>288.20038954546737</v>
      </c>
      <c r="M22" s="24">
        <v>273.55112989515396</v>
      </c>
      <c r="N22" s="24">
        <v>2363.2998367603718</v>
      </c>
      <c r="O22" s="24">
        <v>2400.6981364212702</v>
      </c>
      <c r="P22" s="24">
        <v>4219.0676371955042</v>
      </c>
      <c r="Q22" s="24">
        <v>1579.0281292993029</v>
      </c>
      <c r="R22" s="24">
        <v>1340.3092065685353</v>
      </c>
      <c r="S22" s="24">
        <v>3746.7886022088928</v>
      </c>
      <c r="T22" s="24">
        <v>4338.4845221283977</v>
      </c>
      <c r="U22" s="24">
        <v>3725.7127208949055</v>
      </c>
      <c r="V22" s="24">
        <v>3323.5095417939829</v>
      </c>
      <c r="W22" s="24">
        <v>2953.0401183796853</v>
      </c>
      <c r="X22" s="24">
        <v>3922.8757284417052</v>
      </c>
      <c r="Y22" s="24">
        <v>76.420948924710004</v>
      </c>
      <c r="Z22" s="24">
        <v>1.6872492E-5</v>
      </c>
      <c r="AA22" s="24">
        <v>1.6561909999999999E-5</v>
      </c>
      <c r="AB22" s="24">
        <v>1.6516633000000001E-5</v>
      </c>
      <c r="AC22" s="24">
        <v>1.5946374999999999E-5</v>
      </c>
      <c r="AD22" s="24">
        <v>2.5441229999999998E-5</v>
      </c>
      <c r="AE22" s="24">
        <v>2.3493060000000001E-5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1.2048990599999998E-5</v>
      </c>
      <c r="D24" s="24">
        <v>1.1906610299999989E-5</v>
      </c>
      <c r="E24" s="24">
        <v>124.1225858717865</v>
      </c>
      <c r="F24" s="24">
        <v>417.03263685617765</v>
      </c>
      <c r="G24" s="24">
        <v>90.149428248119392</v>
      </c>
      <c r="H24" s="24">
        <v>158.40219603629839</v>
      </c>
      <c r="I24" s="24">
        <v>56.4249399089652</v>
      </c>
      <c r="J24" s="24">
        <v>81.146536069538001</v>
      </c>
      <c r="K24" s="24">
        <v>1.221480659999999E-5</v>
      </c>
      <c r="L24" s="24">
        <v>0.86594269250850009</v>
      </c>
      <c r="M24" s="24">
        <v>1.253595539999999E-5</v>
      </c>
      <c r="N24" s="24">
        <v>288.633450147752</v>
      </c>
      <c r="O24" s="24">
        <v>209.09489916592301</v>
      </c>
      <c r="P24" s="24">
        <v>190.07244848390482</v>
      </c>
      <c r="Q24" s="24">
        <v>341.94193366386003</v>
      </c>
      <c r="R24" s="24">
        <v>185.5333376395474</v>
      </c>
      <c r="S24" s="24">
        <v>660.61902650328091</v>
      </c>
      <c r="T24" s="24">
        <v>395.43163255351698</v>
      </c>
      <c r="U24" s="24">
        <v>2578.9563145379152</v>
      </c>
      <c r="V24" s="24">
        <v>3823.7194183427132</v>
      </c>
      <c r="W24" s="24">
        <v>1979.285750127711</v>
      </c>
      <c r="X24" s="24">
        <v>2520.0692152203728</v>
      </c>
      <c r="Y24" s="24">
        <v>6324.055023977061</v>
      </c>
      <c r="Z24" s="24">
        <v>1242.4115677696057</v>
      </c>
      <c r="AA24" s="24">
        <v>1443.8641972422115</v>
      </c>
      <c r="AB24" s="24">
        <v>1881.318809666019</v>
      </c>
      <c r="AC24" s="24">
        <v>3354.799012101581</v>
      </c>
      <c r="AD24" s="24">
        <v>5322.9108282303432</v>
      </c>
      <c r="AE24" s="24">
        <v>5491.7625254069362</v>
      </c>
    </row>
    <row r="25" spans="1:31" x14ac:dyDescent="0.35">
      <c r="A25" s="28" t="s">
        <v>130</v>
      </c>
      <c r="B25" s="28" t="s">
        <v>65</v>
      </c>
      <c r="C25" s="24">
        <v>14033.681350000001</v>
      </c>
      <c r="D25" s="24">
        <v>14169.22206</v>
      </c>
      <c r="E25" s="24">
        <v>12491.443289999999</v>
      </c>
      <c r="F25" s="24">
        <v>17131.939850000002</v>
      </c>
      <c r="G25" s="24">
        <v>16876.625260000001</v>
      </c>
      <c r="H25" s="24">
        <v>14744.839550000001</v>
      </c>
      <c r="I25" s="24">
        <v>13595.845859999999</v>
      </c>
      <c r="J25" s="24">
        <v>18553.175460000002</v>
      </c>
      <c r="K25" s="24">
        <v>13113.263629999999</v>
      </c>
      <c r="L25" s="24">
        <v>10869.826660000001</v>
      </c>
      <c r="M25" s="24">
        <v>10986.514780000001</v>
      </c>
      <c r="N25" s="24">
        <v>11061.57886</v>
      </c>
      <c r="O25" s="24">
        <v>12362.460929999999</v>
      </c>
      <c r="P25" s="24">
        <v>12242.453509999999</v>
      </c>
      <c r="Q25" s="24">
        <v>11753.808949999999</v>
      </c>
      <c r="R25" s="24">
        <v>10569.91584</v>
      </c>
      <c r="S25" s="24">
        <v>13299.388830000002</v>
      </c>
      <c r="T25" s="24">
        <v>10059.454019999999</v>
      </c>
      <c r="U25" s="24">
        <v>9037.4289399999998</v>
      </c>
      <c r="V25" s="24">
        <v>8404.0389600000017</v>
      </c>
      <c r="W25" s="24">
        <v>7287.1739000000007</v>
      </c>
      <c r="X25" s="24">
        <v>8832.3203200000007</v>
      </c>
      <c r="Y25" s="24">
        <v>9205.7554799999998</v>
      </c>
      <c r="Z25" s="24">
        <v>8240.3365400000002</v>
      </c>
      <c r="AA25" s="24">
        <v>8050.0931500000006</v>
      </c>
      <c r="AB25" s="24">
        <v>9216.2569399999993</v>
      </c>
      <c r="AC25" s="24">
        <v>7357.4470199999996</v>
      </c>
      <c r="AD25" s="24">
        <v>6673.50504</v>
      </c>
      <c r="AE25" s="24">
        <v>5665.5814199999995</v>
      </c>
    </row>
    <row r="26" spans="1:31" x14ac:dyDescent="0.35">
      <c r="A26" s="28" t="s">
        <v>130</v>
      </c>
      <c r="B26" s="28" t="s">
        <v>69</v>
      </c>
      <c r="C26" s="24">
        <v>15743.286920238763</v>
      </c>
      <c r="D26" s="24">
        <v>17593.096879221706</v>
      </c>
      <c r="E26" s="24">
        <v>15770.685711759961</v>
      </c>
      <c r="F26" s="24">
        <v>14910.042962254667</v>
      </c>
      <c r="G26" s="24">
        <v>14862.584526554023</v>
      </c>
      <c r="H26" s="24">
        <v>15005.411797252398</v>
      </c>
      <c r="I26" s="24">
        <v>13891.287433930873</v>
      </c>
      <c r="J26" s="24">
        <v>10964.073287207346</v>
      </c>
      <c r="K26" s="24">
        <v>9192.4733309089552</v>
      </c>
      <c r="L26" s="24">
        <v>9557.5765095049355</v>
      </c>
      <c r="M26" s="24">
        <v>10792.583489810204</v>
      </c>
      <c r="N26" s="24">
        <v>9727.2683193930407</v>
      </c>
      <c r="O26" s="24">
        <v>9369.9914200817839</v>
      </c>
      <c r="P26" s="24">
        <v>9149.5721599678218</v>
      </c>
      <c r="Q26" s="24">
        <v>8956.0203382746604</v>
      </c>
      <c r="R26" s="24">
        <v>8319.0030364873855</v>
      </c>
      <c r="S26" s="24">
        <v>5782.2969039867576</v>
      </c>
      <c r="T26" s="24">
        <v>4254.7926947051037</v>
      </c>
      <c r="U26" s="24">
        <v>4293.4272657924212</v>
      </c>
      <c r="V26" s="24">
        <v>3937.4918441991827</v>
      </c>
      <c r="W26" s="24">
        <v>3496.4385815587184</v>
      </c>
      <c r="X26" s="24">
        <v>3316.0393878836076</v>
      </c>
      <c r="Y26" s="24">
        <v>2415.7304359398013</v>
      </c>
      <c r="Z26" s="24">
        <v>2410.7686030479099</v>
      </c>
      <c r="AA26" s="24">
        <v>2214.2835897861064</v>
      </c>
      <c r="AB26" s="24">
        <v>1245.7423634346246</v>
      </c>
      <c r="AC26" s="24">
        <v>1064.9355564447364</v>
      </c>
      <c r="AD26" s="24">
        <v>1012.5051312047841</v>
      </c>
      <c r="AE26" s="24">
        <v>792.44552252518508</v>
      </c>
    </row>
    <row r="27" spans="1:31" x14ac:dyDescent="0.35">
      <c r="A27" s="28" t="s">
        <v>130</v>
      </c>
      <c r="B27" s="28" t="s">
        <v>68</v>
      </c>
      <c r="C27" s="24">
        <v>4.9791114052179646</v>
      </c>
      <c r="D27" s="24">
        <v>5.7841321756891482</v>
      </c>
      <c r="E27" s="24">
        <v>5.5558587869009681</v>
      </c>
      <c r="F27" s="24">
        <v>5.1041661040855075</v>
      </c>
      <c r="G27" s="24">
        <v>7.2693307291356097</v>
      </c>
      <c r="H27" s="24">
        <v>23.894119403452905</v>
      </c>
      <c r="I27" s="24">
        <v>38.116927799874034</v>
      </c>
      <c r="J27" s="24">
        <v>46.009065920833919</v>
      </c>
      <c r="K27" s="24">
        <v>84.868927525491813</v>
      </c>
      <c r="L27" s="24">
        <v>85.763035325546568</v>
      </c>
      <c r="M27" s="24">
        <v>84.177556985432588</v>
      </c>
      <c r="N27" s="24">
        <v>79.199238259951002</v>
      </c>
      <c r="O27" s="24">
        <v>73.684371866719914</v>
      </c>
      <c r="P27" s="24">
        <v>67.842767873371102</v>
      </c>
      <c r="Q27" s="24">
        <v>69.682111354236412</v>
      </c>
      <c r="R27" s="24">
        <v>66.274990908662105</v>
      </c>
      <c r="S27" s="24">
        <v>63.023173183963763</v>
      </c>
      <c r="T27" s="24">
        <v>63.208713705725742</v>
      </c>
      <c r="U27" s="24">
        <v>70.106509984305447</v>
      </c>
      <c r="V27" s="24">
        <v>67.684001000054266</v>
      </c>
      <c r="W27" s="24">
        <v>64.389515504045889</v>
      </c>
      <c r="X27" s="24">
        <v>79.02150429662187</v>
      </c>
      <c r="Y27" s="24">
        <v>73.005326360773381</v>
      </c>
      <c r="Z27" s="24">
        <v>73.525456156132762</v>
      </c>
      <c r="AA27" s="24">
        <v>70.045026869485071</v>
      </c>
      <c r="AB27" s="24">
        <v>68.313674087673434</v>
      </c>
      <c r="AC27" s="24">
        <v>67.453845190630901</v>
      </c>
      <c r="AD27" s="24">
        <v>72.414469552974793</v>
      </c>
      <c r="AE27" s="24">
        <v>73.411087008904786</v>
      </c>
    </row>
    <row r="28" spans="1:31" x14ac:dyDescent="0.35">
      <c r="A28" s="28" t="s">
        <v>130</v>
      </c>
      <c r="B28" s="28" t="s">
        <v>36</v>
      </c>
      <c r="C28" s="24">
        <v>7.77988809999999E-9</v>
      </c>
      <c r="D28" s="24">
        <v>1.11752661E-8</v>
      </c>
      <c r="E28" s="24">
        <v>1.0680653E-8</v>
      </c>
      <c r="F28" s="24">
        <v>1.3548091000000001E-8</v>
      </c>
      <c r="G28" s="24">
        <v>1.48059985E-8</v>
      </c>
      <c r="H28" s="24">
        <v>1.5725748000000004E-8</v>
      </c>
      <c r="I28" s="24">
        <v>1.96391734E-8</v>
      </c>
      <c r="J28" s="24">
        <v>2.0243355999999999E-8</v>
      </c>
      <c r="K28" s="24">
        <v>0.27140144497494301</v>
      </c>
      <c r="L28" s="24">
        <v>0.26319627477076146</v>
      </c>
      <c r="M28" s="24">
        <v>0.24296723521424801</v>
      </c>
      <c r="N28" s="24">
        <v>0.23999812350782598</v>
      </c>
      <c r="O28" s="24">
        <v>0.22245780202266699</v>
      </c>
      <c r="P28" s="24">
        <v>0.20565822198869899</v>
      </c>
      <c r="Q28" s="24">
        <v>0.20633272193298699</v>
      </c>
      <c r="R28" s="24">
        <v>0.19821262093046702</v>
      </c>
      <c r="S28" s="24">
        <v>0.18340194022610001</v>
      </c>
      <c r="T28" s="24">
        <v>0.17139780600724999</v>
      </c>
      <c r="U28" s="24">
        <v>0.55186252000000002</v>
      </c>
      <c r="V28" s="24">
        <v>0.51074465999999996</v>
      </c>
      <c r="W28" s="24">
        <v>1.5687597</v>
      </c>
      <c r="X28" s="24">
        <v>1.4910482299999999</v>
      </c>
      <c r="Y28" s="24">
        <v>1.409444289999999</v>
      </c>
      <c r="Z28" s="24">
        <v>1.3952264100000003</v>
      </c>
      <c r="AA28" s="24">
        <v>1.3303944299999999</v>
      </c>
      <c r="AB28" s="24">
        <v>1.23982025</v>
      </c>
      <c r="AC28" s="24">
        <v>1.163810185</v>
      </c>
      <c r="AD28" s="24">
        <v>1.1370574549999999</v>
      </c>
      <c r="AE28" s="24">
        <v>0.96713514002132006</v>
      </c>
    </row>
    <row r="29" spans="1:31" x14ac:dyDescent="0.35">
      <c r="A29" s="28" t="s">
        <v>130</v>
      </c>
      <c r="B29" s="28" t="s">
        <v>73</v>
      </c>
      <c r="C29" s="24">
        <v>216.31752500000002</v>
      </c>
      <c r="D29" s="24">
        <v>578.92233999999996</v>
      </c>
      <c r="E29" s="24">
        <v>754.78688001740966</v>
      </c>
      <c r="F29" s="24">
        <v>1079.4176428199276</v>
      </c>
      <c r="G29" s="24">
        <v>721.37705651811109</v>
      </c>
      <c r="H29" s="24">
        <v>859.48504901810691</v>
      </c>
      <c r="I29" s="24">
        <v>995.61563191850155</v>
      </c>
      <c r="J29" s="24">
        <v>1128.6774260191153</v>
      </c>
      <c r="K29" s="24">
        <v>791.21717290932054</v>
      </c>
      <c r="L29" s="24">
        <v>887.98141810961158</v>
      </c>
      <c r="M29" s="24">
        <v>859.15773290952563</v>
      </c>
      <c r="N29" s="24">
        <v>1198.4308380139596</v>
      </c>
      <c r="O29" s="24">
        <v>1072.1071735130129</v>
      </c>
      <c r="P29" s="24">
        <v>836.32768531247859</v>
      </c>
      <c r="Q29" s="24">
        <v>1014.5491900126394</v>
      </c>
      <c r="R29" s="24">
        <v>914.29741081203701</v>
      </c>
      <c r="S29" s="24">
        <v>758.35413142396828</v>
      </c>
      <c r="T29" s="24">
        <v>695.56246282258167</v>
      </c>
      <c r="U29" s="24">
        <v>793.16390603742843</v>
      </c>
      <c r="V29" s="24">
        <v>773.07082073595109</v>
      </c>
      <c r="W29" s="24">
        <v>689.231434534973</v>
      </c>
      <c r="X29" s="24">
        <v>765.02664503299945</v>
      </c>
      <c r="Y29" s="24">
        <v>551.31470023223915</v>
      </c>
      <c r="Z29" s="24">
        <v>666.20785413475983</v>
      </c>
      <c r="AA29" s="24">
        <v>700.7449906323377</v>
      </c>
      <c r="AB29" s="24">
        <v>501.90689552991086</v>
      </c>
      <c r="AC29" s="24">
        <v>476.88782872850021</v>
      </c>
      <c r="AD29" s="24">
        <v>486.09097042907342</v>
      </c>
      <c r="AE29" s="24">
        <v>274.18300242960271</v>
      </c>
    </row>
    <row r="30" spans="1:31" x14ac:dyDescent="0.35">
      <c r="A30" s="28" t="s">
        <v>130</v>
      </c>
      <c r="B30" s="28" t="s">
        <v>56</v>
      </c>
      <c r="C30" s="24">
        <v>0.14503711699999999</v>
      </c>
      <c r="D30" s="24">
        <v>0.26475948199999999</v>
      </c>
      <c r="E30" s="24">
        <v>0.32737916299999897</v>
      </c>
      <c r="F30" s="24">
        <v>0.57198246800000008</v>
      </c>
      <c r="G30" s="24">
        <v>0.85887124500000001</v>
      </c>
      <c r="H30" s="24">
        <v>1.093977934</v>
      </c>
      <c r="I30" s="24">
        <v>1.3289587599999999</v>
      </c>
      <c r="J30" s="24">
        <v>1.5857048199999999</v>
      </c>
      <c r="K30" s="24">
        <v>1.772178979999999</v>
      </c>
      <c r="L30" s="24">
        <v>2.0389932600000003</v>
      </c>
      <c r="M30" s="24">
        <v>2.2978683200000001</v>
      </c>
      <c r="N30" s="24">
        <v>2.62287464</v>
      </c>
      <c r="O30" s="24">
        <v>2.8251301700000004</v>
      </c>
      <c r="P30" s="24">
        <v>2.801000779999999</v>
      </c>
      <c r="Q30" s="24">
        <v>2.9778490499999903</v>
      </c>
      <c r="R30" s="24">
        <v>3.0527142000000005</v>
      </c>
      <c r="S30" s="24">
        <v>2.9784856</v>
      </c>
      <c r="T30" s="24">
        <v>2.9289868299999999</v>
      </c>
      <c r="U30" s="24">
        <v>3.0107906000000004</v>
      </c>
      <c r="V30" s="24">
        <v>2.9541857</v>
      </c>
      <c r="W30" s="24">
        <v>3.0110613999999996</v>
      </c>
      <c r="X30" s="24">
        <v>3.0682673999999999</v>
      </c>
      <c r="Y30" s="24">
        <v>3.0013348</v>
      </c>
      <c r="Z30" s="24">
        <v>3.1261527999999998</v>
      </c>
      <c r="AA30" s="24">
        <v>3.0796405999999998</v>
      </c>
      <c r="AB30" s="24">
        <v>2.8978018299999988</v>
      </c>
      <c r="AC30" s="24">
        <v>2.7810893399999999</v>
      </c>
      <c r="AD30" s="24">
        <v>2.82208295</v>
      </c>
      <c r="AE30" s="24">
        <v>2.46781417</v>
      </c>
    </row>
    <row r="31" spans="1:31" x14ac:dyDescent="0.35">
      <c r="A31" s="31" t="s">
        <v>138</v>
      </c>
      <c r="B31" s="31"/>
      <c r="C31" s="32">
        <v>210580.90817371503</v>
      </c>
      <c r="D31" s="32">
        <v>175658.6078931813</v>
      </c>
      <c r="E31" s="32">
        <v>156726.70759250014</v>
      </c>
      <c r="F31" s="32">
        <v>172632.28913744801</v>
      </c>
      <c r="G31" s="32">
        <v>141899.19940827886</v>
      </c>
      <c r="H31" s="32">
        <v>124154.35725759003</v>
      </c>
      <c r="I31" s="32">
        <v>107193.49031147514</v>
      </c>
      <c r="J31" s="32">
        <v>114528.6564023293</v>
      </c>
      <c r="K31" s="32">
        <v>70005.175586914746</v>
      </c>
      <c r="L31" s="32">
        <v>64940.219648965307</v>
      </c>
      <c r="M31" s="32">
        <v>61356.223873881601</v>
      </c>
      <c r="N31" s="32">
        <v>44878.258186321531</v>
      </c>
      <c r="O31" s="32">
        <v>50081.476259171468</v>
      </c>
      <c r="P31" s="32">
        <v>47500.667212751301</v>
      </c>
      <c r="Q31" s="32">
        <v>35414.144462592063</v>
      </c>
      <c r="R31" s="32">
        <v>35590.005411604136</v>
      </c>
      <c r="S31" s="32">
        <v>39179.312035882904</v>
      </c>
      <c r="T31" s="32">
        <v>33975.228583092743</v>
      </c>
      <c r="U31" s="32">
        <v>33033.107751209543</v>
      </c>
      <c r="V31" s="32">
        <v>29791.489765335937</v>
      </c>
      <c r="W31" s="32">
        <v>24761.74686557016</v>
      </c>
      <c r="X31" s="32">
        <v>18670.326155842311</v>
      </c>
      <c r="Y31" s="32">
        <v>18094.967215202345</v>
      </c>
      <c r="Z31" s="32">
        <v>11967.042183846139</v>
      </c>
      <c r="AA31" s="32">
        <v>11778.285980459714</v>
      </c>
      <c r="AB31" s="32">
        <v>12411.63180370495</v>
      </c>
      <c r="AC31" s="32">
        <v>11844.635449683321</v>
      </c>
      <c r="AD31" s="32">
        <v>13081.33549442933</v>
      </c>
      <c r="AE31" s="32">
        <v>12023.200578434087</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166460.59980000003</v>
      </c>
      <c r="D34" s="24">
        <v>145548.8841</v>
      </c>
      <c r="E34" s="24">
        <v>148351.40330000001</v>
      </c>
      <c r="F34" s="24">
        <v>134681.42274073753</v>
      </c>
      <c r="G34" s="24">
        <v>130777.78170673663</v>
      </c>
      <c r="H34" s="24">
        <v>118577.81533727008</v>
      </c>
      <c r="I34" s="24">
        <v>104493.45929970879</v>
      </c>
      <c r="J34" s="24">
        <v>98570.962746072895</v>
      </c>
      <c r="K34" s="24">
        <v>90283.613574045739</v>
      </c>
      <c r="L34" s="24">
        <v>82734.10754175148</v>
      </c>
      <c r="M34" s="24">
        <v>77216.781932247235</v>
      </c>
      <c r="N34" s="24">
        <v>75449.165439817589</v>
      </c>
      <c r="O34" s="24">
        <v>77234.015146385849</v>
      </c>
      <c r="P34" s="24">
        <v>69571.934592288351</v>
      </c>
      <c r="Q34" s="24">
        <v>66846.469299999997</v>
      </c>
      <c r="R34" s="24">
        <v>58993.48810000001</v>
      </c>
      <c r="S34" s="24">
        <v>45212.274299999997</v>
      </c>
      <c r="T34" s="24">
        <v>43801.501499999998</v>
      </c>
      <c r="U34" s="24">
        <v>38996.719700000001</v>
      </c>
      <c r="V34" s="24">
        <v>36556.327700000002</v>
      </c>
      <c r="W34" s="24">
        <v>33732.182000000001</v>
      </c>
      <c r="X34" s="24">
        <v>27559.054</v>
      </c>
      <c r="Y34" s="24">
        <v>21285.409199999998</v>
      </c>
      <c r="Z34" s="24">
        <v>17060.120199999998</v>
      </c>
      <c r="AA34" s="24">
        <v>13599.366199999999</v>
      </c>
      <c r="AB34" s="24">
        <v>10784.5905</v>
      </c>
      <c r="AC34" s="24">
        <v>9766.2338</v>
      </c>
      <c r="AD34" s="24">
        <v>9101.9678000000004</v>
      </c>
      <c r="AE34" s="24">
        <v>7780.0494000000008</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7651.2595812098489</v>
      </c>
      <c r="D36" s="24">
        <v>7312.7315771014282</v>
      </c>
      <c r="E36" s="24">
        <v>7770.9818122385568</v>
      </c>
      <c r="F36" s="24">
        <v>8713.5307085531695</v>
      </c>
      <c r="G36" s="24">
        <v>8072.7555283362199</v>
      </c>
      <c r="H36" s="24">
        <v>7454.4113079206281</v>
      </c>
      <c r="I36" s="24">
        <v>7176.1730375867346</v>
      </c>
      <c r="J36" s="24">
        <v>8727.7864083549739</v>
      </c>
      <c r="K36" s="24">
        <v>6228.9370578386179</v>
      </c>
      <c r="L36" s="24">
        <v>6327.7502976434644</v>
      </c>
      <c r="M36" s="24">
        <v>7150.8613082948177</v>
      </c>
      <c r="N36" s="24">
        <v>11291.564511406519</v>
      </c>
      <c r="O36" s="24">
        <v>13030.545611154677</v>
      </c>
      <c r="P36" s="24">
        <v>11704.480190462868</v>
      </c>
      <c r="Q36" s="24">
        <v>8971.2371099371649</v>
      </c>
      <c r="R36" s="24">
        <v>7553.7189696245132</v>
      </c>
      <c r="S36" s="24">
        <v>11415.643216245533</v>
      </c>
      <c r="T36" s="24">
        <v>10688.05957554566</v>
      </c>
      <c r="U36" s="24">
        <v>8033.0715210761264</v>
      </c>
      <c r="V36" s="24">
        <v>8038.4603201087721</v>
      </c>
      <c r="W36" s="24">
        <v>8037.8433195323423</v>
      </c>
      <c r="X36" s="24">
        <v>8506.1818219817014</v>
      </c>
      <c r="Y36" s="24">
        <v>7345.1076205538302</v>
      </c>
      <c r="Z36" s="24">
        <v>6886.6671193356233</v>
      </c>
      <c r="AA36" s="24">
        <v>3090.7511185886246</v>
      </c>
      <c r="AB36" s="24">
        <v>2065.064819920593</v>
      </c>
      <c r="AC36" s="24">
        <v>1977.3222188601399</v>
      </c>
      <c r="AD36" s="24">
        <v>1879.5428176844002</v>
      </c>
      <c r="AE36" s="24">
        <v>1790.6140161795631</v>
      </c>
    </row>
    <row r="37" spans="1:31" x14ac:dyDescent="0.35">
      <c r="A37" s="28" t="s">
        <v>131</v>
      </c>
      <c r="B37" s="28" t="s">
        <v>32</v>
      </c>
      <c r="C37" s="24">
        <v>256.91534000000001</v>
      </c>
      <c r="D37" s="24">
        <v>244.19807999999998</v>
      </c>
      <c r="E37" s="24">
        <v>462.34284000000002</v>
      </c>
      <c r="F37" s="24">
        <v>442.56119999999999</v>
      </c>
      <c r="G37" s="24">
        <v>418.48096999999996</v>
      </c>
      <c r="H37" s="24">
        <v>401.28644000000003</v>
      </c>
      <c r="I37" s="24">
        <v>380.63466</v>
      </c>
      <c r="J37" s="24">
        <v>365.6386</v>
      </c>
      <c r="K37" s="24">
        <v>345.81659999999999</v>
      </c>
      <c r="L37" s="24">
        <v>330.98021999999997</v>
      </c>
      <c r="M37" s="24">
        <v>315.11378000000002</v>
      </c>
      <c r="N37" s="24">
        <v>299.52621999999997</v>
      </c>
      <c r="O37" s="24">
        <v>288.77499999999998</v>
      </c>
      <c r="P37" s="24">
        <v>273.43725000000001</v>
      </c>
      <c r="Q37" s="24">
        <v>262.17925000000002</v>
      </c>
      <c r="R37" s="24">
        <v>249.63003</v>
      </c>
      <c r="S37" s="24">
        <v>478.22255999999999</v>
      </c>
      <c r="T37" s="24">
        <v>499.53843999999998</v>
      </c>
      <c r="U37" s="24">
        <v>471.76815999999997</v>
      </c>
      <c r="V37" s="24">
        <v>479.7998</v>
      </c>
      <c r="W37" s="24">
        <v>466.41144000000003</v>
      </c>
      <c r="X37" s="24">
        <v>511.59815999999995</v>
      </c>
      <c r="Y37" s="24">
        <v>429.73490000000004</v>
      </c>
      <c r="Z37" s="24">
        <v>385.79662000000002</v>
      </c>
      <c r="AA37" s="24">
        <v>460.90571999999997</v>
      </c>
      <c r="AB37" s="24">
        <v>0</v>
      </c>
      <c r="AC37" s="24">
        <v>0</v>
      </c>
      <c r="AD37" s="24">
        <v>0</v>
      </c>
      <c r="AE37" s="24">
        <v>0</v>
      </c>
    </row>
    <row r="38" spans="1:31" x14ac:dyDescent="0.35">
      <c r="A38" s="28" t="s">
        <v>131</v>
      </c>
      <c r="B38" s="28" t="s">
        <v>66</v>
      </c>
      <c r="C38" s="24">
        <v>2.3555700599999988E-5</v>
      </c>
      <c r="D38" s="24">
        <v>2.3323508000000003E-5</v>
      </c>
      <c r="E38" s="24">
        <v>2.9225560045212995</v>
      </c>
      <c r="F38" s="24">
        <v>225.25931681162922</v>
      </c>
      <c r="G38" s="24">
        <v>112.97219667254129</v>
      </c>
      <c r="H38" s="24">
        <v>176.27412936239074</v>
      </c>
      <c r="I38" s="24">
        <v>181.99999374175056</v>
      </c>
      <c r="J38" s="24">
        <v>684.42838680330919</v>
      </c>
      <c r="K38" s="24">
        <v>98.789957386327899</v>
      </c>
      <c r="L38" s="24">
        <v>211.2480652421622</v>
      </c>
      <c r="M38" s="24">
        <v>173.66478353064349</v>
      </c>
      <c r="N38" s="24">
        <v>1249.6872122194111</v>
      </c>
      <c r="O38" s="24">
        <v>853.85212389039066</v>
      </c>
      <c r="P38" s="24">
        <v>400.31292097678124</v>
      </c>
      <c r="Q38" s="24">
        <v>485.53342305965231</v>
      </c>
      <c r="R38" s="24">
        <v>830.24723576846134</v>
      </c>
      <c r="S38" s="24">
        <v>3129.4327827097482</v>
      </c>
      <c r="T38" s="24">
        <v>2062.6989987041657</v>
      </c>
      <c r="U38" s="24">
        <v>3088.8049781923933</v>
      </c>
      <c r="V38" s="24">
        <v>3004.1460749897838</v>
      </c>
      <c r="W38" s="24">
        <v>2732.9859065839428</v>
      </c>
      <c r="X38" s="24">
        <v>3718.1385573280172</v>
      </c>
      <c r="Y38" s="24">
        <v>4610.7427085493682</v>
      </c>
      <c r="Z38" s="24">
        <v>3810.3899205855892</v>
      </c>
      <c r="AA38" s="24">
        <v>3587.8188118252597</v>
      </c>
      <c r="AB38" s="24">
        <v>4195.413978016828</v>
      </c>
      <c r="AC38" s="24">
        <v>3500.7976862817868</v>
      </c>
      <c r="AD38" s="24">
        <v>3801.020415616777</v>
      </c>
      <c r="AE38" s="24">
        <v>2302.4237915161461</v>
      </c>
    </row>
    <row r="39" spans="1:31" x14ac:dyDescent="0.35">
      <c r="A39" s="28" t="s">
        <v>131</v>
      </c>
      <c r="B39" s="28" t="s">
        <v>65</v>
      </c>
      <c r="C39" s="24">
        <v>4712.6662000000006</v>
      </c>
      <c r="D39" s="24">
        <v>4492.9287000000004</v>
      </c>
      <c r="E39" s="24">
        <v>4295.7150999999994</v>
      </c>
      <c r="F39" s="24">
        <v>4070.0381000000002</v>
      </c>
      <c r="G39" s="24">
        <v>3877.8422</v>
      </c>
      <c r="H39" s="24">
        <v>3697.6614</v>
      </c>
      <c r="I39" s="24">
        <v>3534.1567</v>
      </c>
      <c r="J39" s="24">
        <v>3351.5852999999997</v>
      </c>
      <c r="K39" s="24">
        <v>3191.1557000000003</v>
      </c>
      <c r="L39" s="24">
        <v>2981.2299000000003</v>
      </c>
      <c r="M39" s="24">
        <v>2902.9992000000002</v>
      </c>
      <c r="N39" s="24">
        <v>2753.4430600000001</v>
      </c>
      <c r="O39" s="24">
        <v>2620.9375999999997</v>
      </c>
      <c r="P39" s="24">
        <v>2497.5580399999999</v>
      </c>
      <c r="Q39" s="24">
        <v>2383.8535999999999</v>
      </c>
      <c r="R39" s="24">
        <v>2263.1355999999996</v>
      </c>
      <c r="S39" s="24">
        <v>810.15893999999992</v>
      </c>
      <c r="T39" s="24">
        <v>773.93406000000004</v>
      </c>
      <c r="U39" s="24">
        <v>733.38310000000001</v>
      </c>
      <c r="V39" s="24">
        <v>697.59900000000005</v>
      </c>
      <c r="W39" s="24">
        <v>668.54009999999994</v>
      </c>
      <c r="X39" s="24">
        <v>0</v>
      </c>
      <c r="Y39" s="24">
        <v>0</v>
      </c>
      <c r="Z39" s="24">
        <v>0</v>
      </c>
      <c r="AA39" s="24">
        <v>0</v>
      </c>
      <c r="AB39" s="24">
        <v>0</v>
      </c>
      <c r="AC39" s="24">
        <v>0</v>
      </c>
      <c r="AD39" s="24">
        <v>0</v>
      </c>
      <c r="AE39" s="24">
        <v>0</v>
      </c>
    </row>
    <row r="40" spans="1:31" x14ac:dyDescent="0.35">
      <c r="A40" s="28" t="s">
        <v>131</v>
      </c>
      <c r="B40" s="28" t="s">
        <v>69</v>
      </c>
      <c r="C40" s="24">
        <v>5395.2228883078833</v>
      </c>
      <c r="D40" s="24">
        <v>8638.9925621924649</v>
      </c>
      <c r="E40" s="24">
        <v>8143.1538810385309</v>
      </c>
      <c r="F40" s="24">
        <v>7223.8397912178443</v>
      </c>
      <c r="G40" s="24">
        <v>8174.4288328154171</v>
      </c>
      <c r="H40" s="24">
        <v>7726.8285730523748</v>
      </c>
      <c r="I40" s="24">
        <v>7861.8408446210915</v>
      </c>
      <c r="J40" s="24">
        <v>7243.8091180958636</v>
      </c>
      <c r="K40" s="24">
        <v>6383.6074575455341</v>
      </c>
      <c r="L40" s="24">
        <v>6346.7438505137852</v>
      </c>
      <c r="M40" s="24">
        <v>5407.4447604612014</v>
      </c>
      <c r="N40" s="24">
        <v>5007.1309038882082</v>
      </c>
      <c r="O40" s="24">
        <v>4488.5329340324342</v>
      </c>
      <c r="P40" s="24">
        <v>5040.8881139809573</v>
      </c>
      <c r="Q40" s="24">
        <v>4585.1645886519673</v>
      </c>
      <c r="R40" s="24">
        <v>4716.3522392581262</v>
      </c>
      <c r="S40" s="24">
        <v>4521.59246249442</v>
      </c>
      <c r="T40" s="24">
        <v>4163.0649864943225</v>
      </c>
      <c r="U40" s="24">
        <v>4046.2669931776768</v>
      </c>
      <c r="V40" s="24">
        <v>3256.5876177244204</v>
      </c>
      <c r="W40" s="24">
        <v>3093.5937622795295</v>
      </c>
      <c r="X40" s="24">
        <v>2583.2278582405643</v>
      </c>
      <c r="Y40" s="24">
        <v>2427.8762537369689</v>
      </c>
      <c r="Z40" s="24">
        <v>1272.8262974490024</v>
      </c>
      <c r="AA40" s="24">
        <v>1243.3740480580389</v>
      </c>
      <c r="AB40" s="24">
        <v>1135.6324950601957</v>
      </c>
      <c r="AC40" s="24">
        <v>1061.078637436819</v>
      </c>
      <c r="AD40" s="24">
        <v>989.22240304129946</v>
      </c>
      <c r="AE40" s="24">
        <v>546.35630329578021</v>
      </c>
    </row>
    <row r="41" spans="1:31" x14ac:dyDescent="0.35">
      <c r="A41" s="28" t="s">
        <v>131</v>
      </c>
      <c r="B41" s="28" t="s">
        <v>68</v>
      </c>
      <c r="C41" s="24">
        <v>5.1758227564124279</v>
      </c>
      <c r="D41" s="24">
        <v>6.7105290122761749</v>
      </c>
      <c r="E41" s="24">
        <v>6.5230740366507405</v>
      </c>
      <c r="F41" s="24">
        <v>5.9511927279403052</v>
      </c>
      <c r="G41" s="24">
        <v>5.7564021580276661</v>
      </c>
      <c r="H41" s="24">
        <v>5.7532035157618004</v>
      </c>
      <c r="I41" s="24">
        <v>5.5568079815219642</v>
      </c>
      <c r="J41" s="24">
        <v>4.4257192347227212</v>
      </c>
      <c r="K41" s="24">
        <v>4.5781397229228711</v>
      </c>
      <c r="L41" s="24">
        <v>4.5418927805365872</v>
      </c>
      <c r="M41" s="24">
        <v>4.4035752329628632</v>
      </c>
      <c r="N41" s="24">
        <v>4.2645888846218662</v>
      </c>
      <c r="O41" s="24">
        <v>3.8936543170254336</v>
      </c>
      <c r="P41" s="24">
        <v>3.7711960762822287</v>
      </c>
      <c r="Q41" s="24">
        <v>3.7786566840638631</v>
      </c>
      <c r="R41" s="24">
        <v>3.4765453474749726</v>
      </c>
      <c r="S41" s="24">
        <v>17.358651749359193</v>
      </c>
      <c r="T41" s="24">
        <v>17.780670647135981</v>
      </c>
      <c r="U41" s="24">
        <v>17.614932197714566</v>
      </c>
      <c r="V41" s="24">
        <v>23.076139641137026</v>
      </c>
      <c r="W41" s="24">
        <v>26.066904478713759</v>
      </c>
      <c r="X41" s="24">
        <v>43.65821348042352</v>
      </c>
      <c r="Y41" s="24">
        <v>40.802788605892729</v>
      </c>
      <c r="Z41" s="24">
        <v>40.086488441714053</v>
      </c>
      <c r="AA41" s="24">
        <v>37.425016288848894</v>
      </c>
      <c r="AB41" s="24">
        <v>43.718669593089452</v>
      </c>
      <c r="AC41" s="24">
        <v>43.664108562535091</v>
      </c>
      <c r="AD41" s="24">
        <v>42.984977798339969</v>
      </c>
      <c r="AE41" s="24">
        <v>42.874603722425064</v>
      </c>
    </row>
    <row r="42" spans="1:31" x14ac:dyDescent="0.35">
      <c r="A42" s="28" t="s">
        <v>131</v>
      </c>
      <c r="B42" s="28" t="s">
        <v>36</v>
      </c>
      <c r="C42" s="24">
        <v>5.3938029999999994E-9</v>
      </c>
      <c r="D42" s="24">
        <v>2.04513452130606E-2</v>
      </c>
      <c r="E42" s="24">
        <v>2.18197359344546E-2</v>
      </c>
      <c r="F42" s="24">
        <v>2.5543074558377E-2</v>
      </c>
      <c r="G42" s="24">
        <v>2.6099383727536E-2</v>
      </c>
      <c r="H42" s="24">
        <v>2.4626135415401998E-2</v>
      </c>
      <c r="I42" s="24">
        <v>2.2539947357777E-2</v>
      </c>
      <c r="J42" s="24">
        <v>2.1389894007245999E-2</v>
      </c>
      <c r="K42" s="24">
        <v>1.9572688709205002E-2</v>
      </c>
      <c r="L42" s="24">
        <v>1.9001693440619999E-2</v>
      </c>
      <c r="M42" s="24">
        <v>1.7577970034034E-2</v>
      </c>
      <c r="N42" s="24">
        <v>1.6949968677230001E-2</v>
      </c>
      <c r="O42" s="24">
        <v>3.7473713000000006E-2</v>
      </c>
      <c r="P42" s="24">
        <v>3.5857533000000004E-2</v>
      </c>
      <c r="Q42" s="24">
        <v>3.4134876499999994E-2</v>
      </c>
      <c r="R42" s="24">
        <v>3.3066105999999901E-2</v>
      </c>
      <c r="S42" s="24">
        <v>2.165347573</v>
      </c>
      <c r="T42" s="24">
        <v>2.0835991159999998</v>
      </c>
      <c r="U42" s="24">
        <v>2.0006563369999997</v>
      </c>
      <c r="V42" s="24">
        <v>1.9262935000000001</v>
      </c>
      <c r="W42" s="24">
        <v>1.8757075999999999</v>
      </c>
      <c r="X42" s="24">
        <v>1.7777303</v>
      </c>
      <c r="Y42" s="24">
        <v>1.7076638</v>
      </c>
      <c r="Z42" s="24">
        <v>1.6349734</v>
      </c>
      <c r="AA42" s="24">
        <v>1.540889</v>
      </c>
      <c r="AB42" s="24">
        <v>2.1233245000000003</v>
      </c>
      <c r="AC42" s="24">
        <v>2.1026300999999998</v>
      </c>
      <c r="AD42" s="24">
        <v>1.9888942000000001</v>
      </c>
      <c r="AE42" s="24">
        <v>1.8331472000000002</v>
      </c>
    </row>
    <row r="43" spans="1:31" x14ac:dyDescent="0.35">
      <c r="A43" s="28" t="s">
        <v>131</v>
      </c>
      <c r="B43" s="28" t="s">
        <v>73</v>
      </c>
      <c r="C43" s="24">
        <v>218.46117000000001</v>
      </c>
      <c r="D43" s="24">
        <v>620.76300000000003</v>
      </c>
      <c r="E43" s="24">
        <v>873.78620000830335</v>
      </c>
      <c r="F43" s="24">
        <v>2976.7568000098418</v>
      </c>
      <c r="G43" s="24">
        <v>3226.1472000097447</v>
      </c>
      <c r="H43" s="24">
        <v>2730.7105000098486</v>
      </c>
      <c r="I43" s="24">
        <v>2363.355800009931</v>
      </c>
      <c r="J43" s="24">
        <v>3000.0510000111508</v>
      </c>
      <c r="K43" s="24">
        <v>2127.9235000104904</v>
      </c>
      <c r="L43" s="24">
        <v>2280.6700000106334</v>
      </c>
      <c r="M43" s="24">
        <v>2151.620500010592</v>
      </c>
      <c r="N43" s="24">
        <v>2795.4375000297482</v>
      </c>
      <c r="O43" s="24">
        <v>2506.3142000357279</v>
      </c>
      <c r="P43" s="24">
        <v>2223.0522000339733</v>
      </c>
      <c r="Q43" s="24">
        <v>2292.0130000325635</v>
      </c>
      <c r="R43" s="24">
        <v>2117.3625000316042</v>
      </c>
      <c r="S43" s="24">
        <v>1303.02183795</v>
      </c>
      <c r="T43" s="24">
        <v>1244.0543419000001</v>
      </c>
      <c r="U43" s="24">
        <v>1276.9665923999999</v>
      </c>
      <c r="V43" s="24">
        <v>1291.2837795</v>
      </c>
      <c r="W43" s="24">
        <v>1470.9911910600001</v>
      </c>
      <c r="X43" s="24">
        <v>1265.9551228</v>
      </c>
      <c r="Y43" s="24">
        <v>942.87914330000001</v>
      </c>
      <c r="Z43" s="24">
        <v>1040.9998553999999</v>
      </c>
      <c r="AA43" s="24">
        <v>907.07414420000009</v>
      </c>
      <c r="AB43" s="24">
        <v>705.06330460000004</v>
      </c>
      <c r="AC43" s="24">
        <v>630.22615069999995</v>
      </c>
      <c r="AD43" s="24">
        <v>566.78033370000003</v>
      </c>
      <c r="AE43" s="24">
        <v>184.8961946</v>
      </c>
    </row>
    <row r="44" spans="1:31" x14ac:dyDescent="0.35">
      <c r="A44" s="28" t="s">
        <v>131</v>
      </c>
      <c r="B44" s="28" t="s">
        <v>56</v>
      </c>
      <c r="C44" s="24">
        <v>6.3172804399999991E-2</v>
      </c>
      <c r="D44" s="24">
        <v>0.10454793</v>
      </c>
      <c r="E44" s="24">
        <v>0.1550362529999999</v>
      </c>
      <c r="F44" s="24">
        <v>0.28273913499999992</v>
      </c>
      <c r="G44" s="24">
        <v>0.44676889799999997</v>
      </c>
      <c r="H44" s="24">
        <v>0.58397151999999908</v>
      </c>
      <c r="I44" s="24">
        <v>0.70917648000000011</v>
      </c>
      <c r="J44" s="24">
        <v>0.88070621999999998</v>
      </c>
      <c r="K44" s="24">
        <v>1.018812019999999</v>
      </c>
      <c r="L44" s="24">
        <v>1.2302004400000002</v>
      </c>
      <c r="M44" s="24">
        <v>1.43939284</v>
      </c>
      <c r="N44" s="24">
        <v>1.7078145999999998</v>
      </c>
      <c r="O44" s="24">
        <v>1.8591181699999999</v>
      </c>
      <c r="P44" s="24">
        <v>1.9680006400000001</v>
      </c>
      <c r="Q44" s="24">
        <v>2.0649681000000002</v>
      </c>
      <c r="R44" s="24">
        <v>2.15613637</v>
      </c>
      <c r="S44" s="24">
        <v>1.55365365</v>
      </c>
      <c r="T44" s="24">
        <v>1.6338298199999999</v>
      </c>
      <c r="U44" s="24">
        <v>1.70154117</v>
      </c>
      <c r="V44" s="24">
        <v>1.7667388999999989</v>
      </c>
      <c r="W44" s="24">
        <v>1.9419724999999999</v>
      </c>
      <c r="X44" s="24">
        <v>1.9815697700000001</v>
      </c>
      <c r="Y44" s="24">
        <v>1.97511828</v>
      </c>
      <c r="Z44" s="24">
        <v>2.0068171000000001</v>
      </c>
      <c r="AA44" s="24">
        <v>1.7982534999999999</v>
      </c>
      <c r="AB44" s="24">
        <v>1.4757342299999991</v>
      </c>
      <c r="AC44" s="24">
        <v>1.578083839999999</v>
      </c>
      <c r="AD44" s="24">
        <v>1.5390994800000002</v>
      </c>
      <c r="AE44" s="24">
        <v>0.97585936000000006</v>
      </c>
    </row>
    <row r="45" spans="1:31" x14ac:dyDescent="0.35">
      <c r="A45" s="31" t="s">
        <v>138</v>
      </c>
      <c r="B45" s="31"/>
      <c r="C45" s="32">
        <v>184481.83965582988</v>
      </c>
      <c r="D45" s="32">
        <v>166244.44557162968</v>
      </c>
      <c r="E45" s="32">
        <v>169033.04256331825</v>
      </c>
      <c r="F45" s="32">
        <v>155362.60305004814</v>
      </c>
      <c r="G45" s="32">
        <v>151440.01783671885</v>
      </c>
      <c r="H45" s="32">
        <v>138040.0303911212</v>
      </c>
      <c r="I45" s="32">
        <v>123633.82134363989</v>
      </c>
      <c r="J45" s="32">
        <v>118948.63627856178</v>
      </c>
      <c r="K45" s="32">
        <v>106536.49848653915</v>
      </c>
      <c r="L45" s="32">
        <v>98936.601767931425</v>
      </c>
      <c r="M45" s="32">
        <v>93171.269339766877</v>
      </c>
      <c r="N45" s="32">
        <v>96054.781936216357</v>
      </c>
      <c r="O45" s="32">
        <v>98520.552069780388</v>
      </c>
      <c r="P45" s="32">
        <v>89492.382303785242</v>
      </c>
      <c r="Q45" s="32">
        <v>83538.215928332851</v>
      </c>
      <c r="R45" s="32">
        <v>74610.048719998566</v>
      </c>
      <c r="S45" s="32">
        <v>65584.682913199053</v>
      </c>
      <c r="T45" s="32">
        <v>62006.578231391286</v>
      </c>
      <c r="U45" s="32">
        <v>55387.629384643908</v>
      </c>
      <c r="V45" s="32">
        <v>52055.99665246412</v>
      </c>
      <c r="W45" s="32">
        <v>48757.623432874534</v>
      </c>
      <c r="X45" s="32">
        <v>42921.858611030715</v>
      </c>
      <c r="Y45" s="32">
        <v>36139.673471446054</v>
      </c>
      <c r="Z45" s="32">
        <v>29455.886645811926</v>
      </c>
      <c r="AA45" s="32">
        <v>22019.640914760766</v>
      </c>
      <c r="AB45" s="32">
        <v>18224.420462590708</v>
      </c>
      <c r="AC45" s="32">
        <v>16349.096451141279</v>
      </c>
      <c r="AD45" s="32">
        <v>15814.738414140817</v>
      </c>
      <c r="AE45" s="32">
        <v>12462.318114713917</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117912.527</v>
      </c>
      <c r="D49" s="24">
        <v>106367.546</v>
      </c>
      <c r="E49" s="24">
        <v>103182.3615</v>
      </c>
      <c r="F49" s="24">
        <v>72674.629791118423</v>
      </c>
      <c r="G49" s="24">
        <v>73689.188581149429</v>
      </c>
      <c r="H49" s="24">
        <v>67892.635516820665</v>
      </c>
      <c r="I49" s="24">
        <v>61594.600507866686</v>
      </c>
      <c r="J49" s="24">
        <v>59030.000478740032</v>
      </c>
      <c r="K49" s="24">
        <v>55072.650226667742</v>
      </c>
      <c r="L49" s="24">
        <v>55593.446621282565</v>
      </c>
      <c r="M49" s="24">
        <v>52358.258558243637</v>
      </c>
      <c r="N49" s="24">
        <v>49039.497000000003</v>
      </c>
      <c r="O49" s="24">
        <v>48321.122499999998</v>
      </c>
      <c r="P49" s="24">
        <v>44566.714500000002</v>
      </c>
      <c r="Q49" s="24">
        <v>44798.991499999996</v>
      </c>
      <c r="R49" s="24">
        <v>40463.321499999998</v>
      </c>
      <c r="S49" s="24">
        <v>36375.604500000001</v>
      </c>
      <c r="T49" s="24">
        <v>35628.945</v>
      </c>
      <c r="U49" s="24">
        <v>29027.483199999999</v>
      </c>
      <c r="V49" s="24">
        <v>27827.984</v>
      </c>
      <c r="W49" s="24">
        <v>30297.357</v>
      </c>
      <c r="X49" s="24">
        <v>29283.176500000001</v>
      </c>
      <c r="Y49" s="24">
        <v>25605.235399999998</v>
      </c>
      <c r="Z49" s="24">
        <v>23525.9123</v>
      </c>
      <c r="AA49" s="24">
        <v>22877.027699999999</v>
      </c>
      <c r="AB49" s="24">
        <v>22506.699800000002</v>
      </c>
      <c r="AC49" s="24">
        <v>14037.885</v>
      </c>
      <c r="AD49" s="24">
        <v>0</v>
      </c>
      <c r="AE49" s="24">
        <v>0</v>
      </c>
    </row>
    <row r="50" spans="1:31" x14ac:dyDescent="0.35">
      <c r="A50" s="28" t="s">
        <v>132</v>
      </c>
      <c r="B50" s="28" t="s">
        <v>20</v>
      </c>
      <c r="C50" s="24">
        <v>5.9420745999999996E-6</v>
      </c>
      <c r="D50" s="24">
        <v>5.6082360000000001E-6</v>
      </c>
      <c r="E50" s="24">
        <v>5.6233809999999898E-6</v>
      </c>
      <c r="F50" s="24">
        <v>6.5421709999999895E-6</v>
      </c>
      <c r="G50" s="24">
        <v>6.3703619999999901E-6</v>
      </c>
      <c r="H50" s="24">
        <v>6.0395950000000002E-6</v>
      </c>
      <c r="I50" s="24">
        <v>5.9528669999999999E-6</v>
      </c>
      <c r="J50" s="24">
        <v>6.1936033999999999E-6</v>
      </c>
      <c r="K50" s="24">
        <v>5.85159699999999E-6</v>
      </c>
      <c r="L50" s="24">
        <v>5.6009706999999893E-6</v>
      </c>
      <c r="M50" s="24">
        <v>5.7302982999999993E-6</v>
      </c>
      <c r="N50" s="24">
        <v>8.2924200000000001E-6</v>
      </c>
      <c r="O50" s="24">
        <v>7.9919169999999987E-6</v>
      </c>
      <c r="P50" s="24">
        <v>7.6420349999999998E-6</v>
      </c>
      <c r="Q50" s="24">
        <v>7.1327829999999999E-6</v>
      </c>
      <c r="R50" s="24">
        <v>6.8293969999999893E-6</v>
      </c>
      <c r="S50" s="24">
        <v>7.9100764999999998E-6</v>
      </c>
      <c r="T50" s="24">
        <v>8.3228859999999996E-6</v>
      </c>
      <c r="U50" s="24">
        <v>9.8178430000000004E-6</v>
      </c>
      <c r="V50" s="24">
        <v>9.2123979999999996E-6</v>
      </c>
      <c r="W50" s="24">
        <v>1.0313445E-5</v>
      </c>
      <c r="X50" s="24">
        <v>1.028605E-5</v>
      </c>
      <c r="Y50" s="24">
        <v>9.8078669999999995E-6</v>
      </c>
      <c r="Z50" s="24">
        <v>9.1130305000000008E-6</v>
      </c>
      <c r="AA50" s="24">
        <v>8.9261485000000001E-6</v>
      </c>
      <c r="AB50" s="24">
        <v>8.7228029999999988E-6</v>
      </c>
      <c r="AC50" s="24">
        <v>8.6845740000000004E-6</v>
      </c>
      <c r="AD50" s="24">
        <v>2.0784121000000001E-5</v>
      </c>
      <c r="AE50" s="24">
        <v>1.9413023999999899E-5</v>
      </c>
    </row>
    <row r="51" spans="1:31" x14ac:dyDescent="0.35">
      <c r="A51" s="28" t="s">
        <v>132</v>
      </c>
      <c r="B51" s="28" t="s">
        <v>32</v>
      </c>
      <c r="C51" s="24">
        <v>16.859723000000002</v>
      </c>
      <c r="D51" s="24">
        <v>6.1722479999999997</v>
      </c>
      <c r="E51" s="24">
        <v>19.043530999999998</v>
      </c>
      <c r="F51" s="24">
        <v>40.898510000000002</v>
      </c>
      <c r="G51" s="24">
        <v>13.591078</v>
      </c>
      <c r="H51" s="24">
        <v>30.961877000000001</v>
      </c>
      <c r="I51" s="24">
        <v>16.621265999999999</v>
      </c>
      <c r="J51" s="24">
        <v>39.051926000000002</v>
      </c>
      <c r="K51" s="24">
        <v>2.3538169999999998</v>
      </c>
      <c r="L51" s="24">
        <v>8.7003140000000005</v>
      </c>
      <c r="M51" s="24">
        <v>1.4947349999999999</v>
      </c>
      <c r="N51" s="24">
        <v>29.705826000000002</v>
      </c>
      <c r="O51" s="24">
        <v>20.427709999999998</v>
      </c>
      <c r="P51" s="24">
        <v>16.676732000000001</v>
      </c>
      <c r="Q51" s="24">
        <v>34.513760000000005</v>
      </c>
      <c r="R51" s="24">
        <v>18.380736000000002</v>
      </c>
      <c r="S51" s="24">
        <v>59.878869999999999</v>
      </c>
      <c r="T51" s="24">
        <v>32.944600000000001</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71.5051268933816</v>
      </c>
      <c r="D52" s="24">
        <v>2.2939065499999987E-5</v>
      </c>
      <c r="E52" s="24">
        <v>78.748017620174991</v>
      </c>
      <c r="F52" s="24">
        <v>50.350496414343823</v>
      </c>
      <c r="G52" s="24">
        <v>18.627253600536967</v>
      </c>
      <c r="H52" s="24">
        <v>113.98244128786563</v>
      </c>
      <c r="I52" s="24">
        <v>45.725125816824047</v>
      </c>
      <c r="J52" s="24">
        <v>17.416996471631599</v>
      </c>
      <c r="K52" s="24">
        <v>1.6699317177528301</v>
      </c>
      <c r="L52" s="24">
        <v>2.556378729999999E-5</v>
      </c>
      <c r="M52" s="24">
        <v>2.6026132200000002E-5</v>
      </c>
      <c r="N52" s="24">
        <v>202.02556810177899</v>
      </c>
      <c r="O52" s="24">
        <v>47.744326282109206</v>
      </c>
      <c r="P52" s="24">
        <v>83.172814079706384</v>
      </c>
      <c r="Q52" s="24">
        <v>108.54030879982039</v>
      </c>
      <c r="R52" s="24">
        <v>37.508897565265059</v>
      </c>
      <c r="S52" s="24">
        <v>238.55027310681882</v>
      </c>
      <c r="T52" s="24">
        <v>35.040848467381309</v>
      </c>
      <c r="U52" s="24">
        <v>603.34194550528287</v>
      </c>
      <c r="V52" s="24">
        <v>368.63584427825577</v>
      </c>
      <c r="W52" s="24">
        <v>234.69017579884937</v>
      </c>
      <c r="X52" s="24">
        <v>87.119435155336291</v>
      </c>
      <c r="Y52" s="24">
        <v>883.24368934158497</v>
      </c>
      <c r="Z52" s="24">
        <v>548.52415545218446</v>
      </c>
      <c r="AA52" s="24">
        <v>424.28854931667723</v>
      </c>
      <c r="AB52" s="24">
        <v>329.93657980779597</v>
      </c>
      <c r="AC52" s="24">
        <v>127.82943464355118</v>
      </c>
      <c r="AD52" s="24">
        <v>1228.9011521540049</v>
      </c>
      <c r="AE52" s="24">
        <v>1611.4113313857138</v>
      </c>
    </row>
    <row r="53" spans="1:31" x14ac:dyDescent="0.35">
      <c r="A53" s="28" t="s">
        <v>132</v>
      </c>
      <c r="B53" s="28" t="s">
        <v>65</v>
      </c>
      <c r="C53" s="24">
        <v>18797.108080000002</v>
      </c>
      <c r="D53" s="24">
        <v>17969.455160000001</v>
      </c>
      <c r="E53" s="24">
        <v>15619.20506</v>
      </c>
      <c r="F53" s="24">
        <v>18429.018919999999</v>
      </c>
      <c r="G53" s="24">
        <v>17901.174010000002</v>
      </c>
      <c r="H53" s="24">
        <v>16261.496370000001</v>
      </c>
      <c r="I53" s="24">
        <v>15645.180920000003</v>
      </c>
      <c r="J53" s="24">
        <v>18910.191420000003</v>
      </c>
      <c r="K53" s="24">
        <v>14927.136489999999</v>
      </c>
      <c r="L53" s="24">
        <v>12173.570460000001</v>
      </c>
      <c r="M53" s="24">
        <v>11626.542099999997</v>
      </c>
      <c r="N53" s="24">
        <v>10029.949100000002</v>
      </c>
      <c r="O53" s="24">
        <v>11914.280409999999</v>
      </c>
      <c r="P53" s="24">
        <v>11560.22543</v>
      </c>
      <c r="Q53" s="24">
        <v>10536.708500000001</v>
      </c>
      <c r="R53" s="24">
        <v>10057.0695</v>
      </c>
      <c r="S53" s="24">
        <v>12185.72184</v>
      </c>
      <c r="T53" s="24">
        <v>9654.9928399999972</v>
      </c>
      <c r="U53" s="24">
        <v>7873.1741600000005</v>
      </c>
      <c r="V53" s="24">
        <v>7503.0863650000001</v>
      </c>
      <c r="W53" s="24">
        <v>6505.6692999999996</v>
      </c>
      <c r="X53" s="24">
        <v>7671.5499500000005</v>
      </c>
      <c r="Y53" s="24">
        <v>7517.0636900000009</v>
      </c>
      <c r="Z53" s="24">
        <v>6790.0139500000005</v>
      </c>
      <c r="AA53" s="24">
        <v>6499.6099400000003</v>
      </c>
      <c r="AB53" s="24">
        <v>7852.5344999999998</v>
      </c>
      <c r="AC53" s="24">
        <v>6229.1234199999999</v>
      </c>
      <c r="AD53" s="24">
        <v>5065.4270939999997</v>
      </c>
      <c r="AE53" s="24">
        <v>4854.8015200000018</v>
      </c>
    </row>
    <row r="54" spans="1:31" x14ac:dyDescent="0.35">
      <c r="A54" s="28" t="s">
        <v>132</v>
      </c>
      <c r="B54" s="28" t="s">
        <v>69</v>
      </c>
      <c r="C54" s="24">
        <v>27225.275330128465</v>
      </c>
      <c r="D54" s="24">
        <v>33181.19588011998</v>
      </c>
      <c r="E54" s="24">
        <v>27188.446346109013</v>
      </c>
      <c r="F54" s="24">
        <v>26814.741740173518</v>
      </c>
      <c r="G54" s="24">
        <v>26290.599675178739</v>
      </c>
      <c r="H54" s="24">
        <v>25919.231260174944</v>
      </c>
      <c r="I54" s="24">
        <v>25434.912184178789</v>
      </c>
      <c r="J54" s="24">
        <v>21915.383570197864</v>
      </c>
      <c r="K54" s="24">
        <v>21156.276710193819</v>
      </c>
      <c r="L54" s="24">
        <v>19564.446370180507</v>
      </c>
      <c r="M54" s="24">
        <v>20921.476704239962</v>
      </c>
      <c r="N54" s="24">
        <v>17286.468660319104</v>
      </c>
      <c r="O54" s="24">
        <v>16790.847943388166</v>
      </c>
      <c r="P54" s="24">
        <v>16139.398703577737</v>
      </c>
      <c r="Q54" s="24">
        <v>16052.370533559453</v>
      </c>
      <c r="R54" s="24">
        <v>15523.813112473101</v>
      </c>
      <c r="S54" s="24">
        <v>12728.346099670272</v>
      </c>
      <c r="T54" s="24">
        <v>11621.868931823783</v>
      </c>
      <c r="U54" s="24">
        <v>9925.7698144359638</v>
      </c>
      <c r="V54" s="24">
        <v>9816.8366493372832</v>
      </c>
      <c r="W54" s="24">
        <v>8162.4036871904891</v>
      </c>
      <c r="X54" s="24">
        <v>7651.7813634863041</v>
      </c>
      <c r="Y54" s="24">
        <v>6135.4378012151165</v>
      </c>
      <c r="Z54" s="24">
        <v>5622.2810241268289</v>
      </c>
      <c r="AA54" s="24">
        <v>2861.6111540265456</v>
      </c>
      <c r="AB54" s="24">
        <v>2412.5615432490695</v>
      </c>
      <c r="AC54" s="24">
        <v>2116.2861969930896</v>
      </c>
      <c r="AD54" s="24">
        <v>1761.3239340062</v>
      </c>
      <c r="AE54" s="24">
        <v>566.52038950605163</v>
      </c>
    </row>
    <row r="55" spans="1:31" x14ac:dyDescent="0.35">
      <c r="A55" s="28" t="s">
        <v>132</v>
      </c>
      <c r="B55" s="28" t="s">
        <v>68</v>
      </c>
      <c r="C55" s="24">
        <v>2.4749839008401029</v>
      </c>
      <c r="D55" s="24">
        <v>2.3463338281691617</v>
      </c>
      <c r="E55" s="24">
        <v>2.3242347150283575</v>
      </c>
      <c r="F55" s="24">
        <v>2.1267670125589708</v>
      </c>
      <c r="G55" s="24">
        <v>1.925662369410243</v>
      </c>
      <c r="H55" s="24">
        <v>1.933233525881674</v>
      </c>
      <c r="I55" s="24">
        <v>1.887168887129556</v>
      </c>
      <c r="J55" s="24">
        <v>1.6858962726208648</v>
      </c>
      <c r="K55" s="24">
        <v>1.6681708057506801</v>
      </c>
      <c r="L55" s="24">
        <v>1.6229878897771792</v>
      </c>
      <c r="M55" s="24">
        <v>1.5407652050415963</v>
      </c>
      <c r="N55" s="24">
        <v>1.5266363039397739</v>
      </c>
      <c r="O55" s="24">
        <v>1.3938559955293102</v>
      </c>
      <c r="P55" s="24">
        <v>1.26272483846588</v>
      </c>
      <c r="Q55" s="24">
        <v>1.2739758690017902</v>
      </c>
      <c r="R55" s="24">
        <v>1.235557279487298</v>
      </c>
      <c r="S55" s="24">
        <v>1.1050830920495178</v>
      </c>
      <c r="T55" s="24">
        <v>1.0918210192664008</v>
      </c>
      <c r="U55" s="24">
        <v>4.3321660525775858</v>
      </c>
      <c r="V55" s="24">
        <v>9.944010598519947</v>
      </c>
      <c r="W55" s="24">
        <v>10.110627304973939</v>
      </c>
      <c r="X55" s="24">
        <v>8.6985939508401167</v>
      </c>
      <c r="Y55" s="24">
        <v>8.4032825756923373</v>
      </c>
      <c r="Z55" s="24">
        <v>7.9378747456035583</v>
      </c>
      <c r="AA55" s="24">
        <v>7.7294408984464473</v>
      </c>
      <c r="AB55" s="24">
        <v>6.5176903751763398</v>
      </c>
      <c r="AC55" s="24">
        <v>6.1255809978822349</v>
      </c>
      <c r="AD55" s="24">
        <v>12.269797654320353</v>
      </c>
      <c r="AE55" s="24">
        <v>12.193622076098654</v>
      </c>
    </row>
    <row r="56" spans="1:31" x14ac:dyDescent="0.35">
      <c r="A56" s="28" t="s">
        <v>132</v>
      </c>
      <c r="B56" s="28" t="s">
        <v>36</v>
      </c>
      <c r="C56" s="24">
        <v>0.10359058587834388</v>
      </c>
      <c r="D56" s="24">
        <v>0.14797218800545192</v>
      </c>
      <c r="E56" s="24">
        <v>0.1438284695955063</v>
      </c>
      <c r="F56" s="24">
        <v>0.16113728967424698</v>
      </c>
      <c r="G56" s="24">
        <v>0.15226580427679801</v>
      </c>
      <c r="H56" s="24">
        <v>0.14565465352690299</v>
      </c>
      <c r="I56" s="24">
        <v>0.125765890158588</v>
      </c>
      <c r="J56" s="24">
        <v>0.11280682444520751</v>
      </c>
      <c r="K56" s="24">
        <v>9.3822689799611017E-2</v>
      </c>
      <c r="L56" s="24">
        <v>9.1359096477529003E-2</v>
      </c>
      <c r="M56" s="24">
        <v>8.4383682167597895E-2</v>
      </c>
      <c r="N56" s="24">
        <v>8.7987657127551994E-2</v>
      </c>
      <c r="O56" s="24">
        <v>6.5684788785780004E-2</v>
      </c>
      <c r="P56" s="24">
        <v>5.8377081226836894E-2</v>
      </c>
      <c r="Q56" s="24">
        <v>5.9196479615772991E-2</v>
      </c>
      <c r="R56" s="24">
        <v>5.7109054031083004E-2</v>
      </c>
      <c r="S56" s="24">
        <v>5.1352346266623994E-2</v>
      </c>
      <c r="T56" s="24">
        <v>4.7681136989183005E-2</v>
      </c>
      <c r="U56" s="24">
        <v>4.7673406877050004E-2</v>
      </c>
      <c r="V56" s="24">
        <v>4.3511861283179999E-2</v>
      </c>
      <c r="W56" s="24">
        <v>0.115208359</v>
      </c>
      <c r="X56" s="24">
        <v>9.322076E-2</v>
      </c>
      <c r="Y56" s="24">
        <v>8.5303669999999998E-2</v>
      </c>
      <c r="Z56" s="24">
        <v>8.7145159999999999E-2</v>
      </c>
      <c r="AA56" s="24">
        <v>8.3865519999999902E-2</v>
      </c>
      <c r="AB56" s="24">
        <v>7.7621280000000001E-2</v>
      </c>
      <c r="AC56" s="24">
        <v>7.4264289999999997E-2</v>
      </c>
      <c r="AD56" s="24">
        <v>6.9325239999999996E-2</v>
      </c>
      <c r="AE56" s="24">
        <v>6.4589226E-2</v>
      </c>
    </row>
    <row r="57" spans="1:31" x14ac:dyDescent="0.35">
      <c r="A57" s="28" t="s">
        <v>132</v>
      </c>
      <c r="B57" s="28" t="s">
        <v>73</v>
      </c>
      <c r="C57" s="24">
        <v>0</v>
      </c>
      <c r="D57" s="24">
        <v>0</v>
      </c>
      <c r="E57" s="24">
        <v>1.0004391E-8</v>
      </c>
      <c r="F57" s="24">
        <v>1.1458964E-8</v>
      </c>
      <c r="G57" s="24">
        <v>1.0848036E-8</v>
      </c>
      <c r="H57" s="24">
        <v>1.1216635E-8</v>
      </c>
      <c r="I57" s="24">
        <v>1.0346259E-8</v>
      </c>
      <c r="J57" s="24">
        <v>1.0374634000000001E-8</v>
      </c>
      <c r="K57" s="24">
        <v>9.7627289999999991E-9</v>
      </c>
      <c r="L57" s="24">
        <v>9.7787640000000003E-9</v>
      </c>
      <c r="M57" s="24">
        <v>1.0028219000000001E-8</v>
      </c>
      <c r="N57" s="24">
        <v>1.738742E-8</v>
      </c>
      <c r="O57" s="24">
        <v>1.6069929999999998E-8</v>
      </c>
      <c r="P57" s="24">
        <v>1.50595499999999E-8</v>
      </c>
      <c r="Q57" s="24">
        <v>1.5271151E-8</v>
      </c>
      <c r="R57" s="24">
        <v>1.47341439999999E-8</v>
      </c>
      <c r="S57" s="24">
        <v>1.7141338E-8</v>
      </c>
      <c r="T57" s="24">
        <v>1.8210913999999999E-8</v>
      </c>
      <c r="U57" s="24">
        <v>3.5795947000000005E-8</v>
      </c>
      <c r="V57" s="24">
        <v>3.4487194999999996E-8</v>
      </c>
      <c r="W57" s="24">
        <v>1.8694418E-7</v>
      </c>
      <c r="X57" s="24">
        <v>1.7877839999999998E-7</v>
      </c>
      <c r="Y57" s="24">
        <v>1.5978085999999999E-7</v>
      </c>
      <c r="Z57" s="24">
        <v>3.860871E-7</v>
      </c>
      <c r="AA57" s="24">
        <v>3.6842969999999999E-7</v>
      </c>
      <c r="AB57" s="24">
        <v>3.3881972E-7</v>
      </c>
      <c r="AC57" s="24">
        <v>3.2488964000000001E-7</v>
      </c>
      <c r="AD57" s="24">
        <v>0.96553686999999899</v>
      </c>
      <c r="AE57" s="24">
        <v>0.86970513999999999</v>
      </c>
    </row>
    <row r="58" spans="1:31" x14ac:dyDescent="0.35">
      <c r="A58" s="28" t="s">
        <v>132</v>
      </c>
      <c r="B58" s="28" t="s">
        <v>56</v>
      </c>
      <c r="C58" s="24">
        <v>9.3246264999999995E-2</v>
      </c>
      <c r="D58" s="24">
        <v>0.15602896000000002</v>
      </c>
      <c r="E58" s="24">
        <v>0.22035015699999999</v>
      </c>
      <c r="F58" s="24">
        <v>0.37810341899999989</v>
      </c>
      <c r="G58" s="24">
        <v>0.55199880299999993</v>
      </c>
      <c r="H58" s="24">
        <v>0.76018572999999989</v>
      </c>
      <c r="I58" s="24">
        <v>0.88720434999999909</v>
      </c>
      <c r="J58" s="24">
        <v>1.1198472100000001</v>
      </c>
      <c r="K58" s="24">
        <v>1.287817739999999</v>
      </c>
      <c r="L58" s="24">
        <v>1.532434719999999</v>
      </c>
      <c r="M58" s="24">
        <v>1.8470212899999998</v>
      </c>
      <c r="N58" s="24">
        <v>2.3353014200000004</v>
      </c>
      <c r="O58" s="24">
        <v>2.49237098</v>
      </c>
      <c r="P58" s="24">
        <v>2.47973372</v>
      </c>
      <c r="Q58" s="24">
        <v>2.7092099699999999</v>
      </c>
      <c r="R58" s="24">
        <v>2.7853573799999998</v>
      </c>
      <c r="S58" s="24">
        <v>2.7555130000000001</v>
      </c>
      <c r="T58" s="24">
        <v>2.7515485699999997</v>
      </c>
      <c r="U58" s="24">
        <v>2.7836271299999997</v>
      </c>
      <c r="V58" s="24">
        <v>2.78458235</v>
      </c>
      <c r="W58" s="24">
        <v>2.8935468000000002</v>
      </c>
      <c r="X58" s="24">
        <v>2.8524786299999993</v>
      </c>
      <c r="Y58" s="24">
        <v>2.6711273700000002</v>
      </c>
      <c r="Z58" s="24">
        <v>2.9436372699999995</v>
      </c>
      <c r="AA58" s="24">
        <v>2.904850779999999</v>
      </c>
      <c r="AB58" s="24">
        <v>2.7199951000000002</v>
      </c>
      <c r="AC58" s="24">
        <v>2.6111195</v>
      </c>
      <c r="AD58" s="24">
        <v>2.65192213</v>
      </c>
      <c r="AE58" s="24">
        <v>2.29754068</v>
      </c>
    </row>
    <row r="59" spans="1:31" x14ac:dyDescent="0.35">
      <c r="A59" s="31" t="s">
        <v>138</v>
      </c>
      <c r="B59" s="31"/>
      <c r="C59" s="32">
        <v>164025.75024986477</v>
      </c>
      <c r="D59" s="32">
        <v>157526.71565049546</v>
      </c>
      <c r="E59" s="32">
        <v>146090.1286950676</v>
      </c>
      <c r="F59" s="32">
        <v>118011.76623126102</v>
      </c>
      <c r="G59" s="32">
        <v>117915.10626666847</v>
      </c>
      <c r="H59" s="32">
        <v>110220.24070484894</v>
      </c>
      <c r="I59" s="32">
        <v>102738.9271787023</v>
      </c>
      <c r="J59" s="32">
        <v>99913.730293875764</v>
      </c>
      <c r="K59" s="32">
        <v>91161.755352236665</v>
      </c>
      <c r="L59" s="32">
        <v>87341.786784517608</v>
      </c>
      <c r="M59" s="32">
        <v>84909.312894445058</v>
      </c>
      <c r="N59" s="32">
        <v>76589.172799017251</v>
      </c>
      <c r="O59" s="32">
        <v>77095.816753657724</v>
      </c>
      <c r="P59" s="32">
        <v>72367.450912137938</v>
      </c>
      <c r="Q59" s="32">
        <v>71532.39858536105</v>
      </c>
      <c r="R59" s="32">
        <v>66101.329310147237</v>
      </c>
      <c r="S59" s="32">
        <v>61589.206673779219</v>
      </c>
      <c r="T59" s="32">
        <v>56974.884049633321</v>
      </c>
      <c r="U59" s="32">
        <v>47434.10129581167</v>
      </c>
      <c r="V59" s="32">
        <v>45526.486878426454</v>
      </c>
      <c r="W59" s="32">
        <v>45210.230800607758</v>
      </c>
      <c r="X59" s="32">
        <v>44702.32585287853</v>
      </c>
      <c r="Y59" s="32">
        <v>40149.383872940256</v>
      </c>
      <c r="Z59" s="32">
        <v>36494.669313437655</v>
      </c>
      <c r="AA59" s="32">
        <v>32670.266793167812</v>
      </c>
      <c r="AB59" s="32">
        <v>33108.250122154845</v>
      </c>
      <c r="AC59" s="32">
        <v>22517.249641319097</v>
      </c>
      <c r="AD59" s="32">
        <v>8067.9219985986465</v>
      </c>
      <c r="AE59" s="32">
        <v>7044.9268823808898</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7746.9905058465401</v>
      </c>
      <c r="D64" s="24">
        <v>7360.5443055408587</v>
      </c>
      <c r="E64" s="24">
        <v>3624.1715071201993</v>
      </c>
      <c r="F64" s="24">
        <v>2726.7928067651696</v>
      </c>
      <c r="G64" s="24">
        <v>2577.2892066183958</v>
      </c>
      <c r="H64" s="24">
        <v>2464.5028062276506</v>
      </c>
      <c r="I64" s="24">
        <v>2345.8848059670781</v>
      </c>
      <c r="J64" s="24">
        <v>2256.449506339748</v>
      </c>
      <c r="K64" s="24">
        <v>2140.3468060019436</v>
      </c>
      <c r="L64" s="24">
        <v>2037.4058058542582</v>
      </c>
      <c r="M64" s="24">
        <v>1938.5794061058759</v>
      </c>
      <c r="N64" s="24">
        <v>2470.6868093002513</v>
      </c>
      <c r="O64" s="24">
        <v>2410.2370089908618</v>
      </c>
      <c r="P64" s="24">
        <v>3721.8925086106237</v>
      </c>
      <c r="Q64" s="24">
        <v>1616.288208055267</v>
      </c>
      <c r="R64" s="24">
        <v>1535.2089077096989</v>
      </c>
      <c r="S64" s="24">
        <v>9.6711820000000006E-6</v>
      </c>
      <c r="T64" s="24">
        <v>9.3605834999999997E-6</v>
      </c>
      <c r="U64" s="24">
        <v>1.0894360000000001E-5</v>
      </c>
      <c r="V64" s="24">
        <v>1.01674255E-5</v>
      </c>
      <c r="W64" s="24">
        <v>1.2586023000000001E-5</v>
      </c>
      <c r="X64" s="24">
        <v>1.2544216E-5</v>
      </c>
      <c r="Y64" s="24">
        <v>1.2679335E-5</v>
      </c>
      <c r="Z64" s="24">
        <v>1.1723401E-5</v>
      </c>
      <c r="AA64" s="24">
        <v>1.1526752E-5</v>
      </c>
      <c r="AB64" s="24">
        <v>1.13100889999999E-5</v>
      </c>
      <c r="AC64" s="24">
        <v>1.0876236999999901E-5</v>
      </c>
      <c r="AD64" s="24">
        <v>1.5790964999999999E-5</v>
      </c>
      <c r="AE64" s="24">
        <v>1.4678470000000001E-5</v>
      </c>
    </row>
    <row r="65" spans="1:31" x14ac:dyDescent="0.35">
      <c r="A65" s="28" t="s">
        <v>133</v>
      </c>
      <c r="B65" s="28" t="s">
        <v>32</v>
      </c>
      <c r="C65" s="24">
        <v>1436.942</v>
      </c>
      <c r="D65" s="24">
        <v>1412.6232</v>
      </c>
      <c r="E65" s="24">
        <v>1299.6713999999999</v>
      </c>
      <c r="F65" s="24">
        <v>157.99528000000001</v>
      </c>
      <c r="G65" s="24">
        <v>148.45542</v>
      </c>
      <c r="H65" s="24">
        <v>141.80011999999999</v>
      </c>
      <c r="I65" s="24">
        <v>134.16198</v>
      </c>
      <c r="J65" s="24">
        <v>130.07472000000001</v>
      </c>
      <c r="K65" s="24">
        <v>122.21289</v>
      </c>
      <c r="L65" s="24">
        <v>116.749375</v>
      </c>
      <c r="M65" s="24">
        <v>111.23766000000001</v>
      </c>
      <c r="N65" s="24">
        <v>151.15835999999999</v>
      </c>
      <c r="O65" s="24">
        <v>103.36758</v>
      </c>
      <c r="P65" s="24">
        <v>250.99106</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478.2239862612409</v>
      </c>
      <c r="D66" s="24">
        <v>243.12716633808293</v>
      </c>
      <c r="E66" s="24">
        <v>922.80704331967331</v>
      </c>
      <c r="F66" s="24">
        <v>142.65841583959482</v>
      </c>
      <c r="G66" s="24">
        <v>79.65878238333238</v>
      </c>
      <c r="H66" s="24">
        <v>249.57260753526973</v>
      </c>
      <c r="I66" s="24">
        <v>93.84136035383375</v>
      </c>
      <c r="J66" s="24">
        <v>170.05821813799744</v>
      </c>
      <c r="K66" s="24">
        <v>11.5528417871326</v>
      </c>
      <c r="L66" s="24">
        <v>27.420270146401599</v>
      </c>
      <c r="M66" s="24">
        <v>31.974276639308098</v>
      </c>
      <c r="N66" s="24">
        <v>646.77305825872031</v>
      </c>
      <c r="O66" s="24">
        <v>488.74970698629062</v>
      </c>
      <c r="P66" s="24">
        <v>1380.2849545109302</v>
      </c>
      <c r="Q66" s="24">
        <v>544.75074320996532</v>
      </c>
      <c r="R66" s="24">
        <v>491.50367239125546</v>
      </c>
      <c r="S66" s="24">
        <v>1625.3407058331597</v>
      </c>
      <c r="T66" s="24">
        <v>2024.137644381675</v>
      </c>
      <c r="U66" s="24">
        <v>2646.5697859389561</v>
      </c>
      <c r="V66" s="24">
        <v>2522.2275389679926</v>
      </c>
      <c r="W66" s="24">
        <v>1694.3785985679456</v>
      </c>
      <c r="X66" s="24">
        <v>2473.7968634734393</v>
      </c>
      <c r="Y66" s="24">
        <v>3358.9148452055479</v>
      </c>
      <c r="Z66" s="24">
        <v>446.64140486941363</v>
      </c>
      <c r="AA66" s="24">
        <v>336.65907670178859</v>
      </c>
      <c r="AB66" s="24">
        <v>533.47834880893004</v>
      </c>
      <c r="AC66" s="24">
        <v>608.05987724316935</v>
      </c>
      <c r="AD66" s="24">
        <v>996.35099362966503</v>
      </c>
      <c r="AE66" s="24">
        <v>980.06911261500306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15792.61671028958</v>
      </c>
      <c r="D68" s="24">
        <v>17014.955020270434</v>
      </c>
      <c r="E68" s="24">
        <v>14363.35597032897</v>
      </c>
      <c r="F68" s="24">
        <v>15138.743260362959</v>
      </c>
      <c r="G68" s="24">
        <v>14176.129000343944</v>
      </c>
      <c r="H68" s="24">
        <v>14810.919420362376</v>
      </c>
      <c r="I68" s="24">
        <v>13994.908490353298</v>
      </c>
      <c r="J68" s="24">
        <v>12563.442040421378</v>
      </c>
      <c r="K68" s="24">
        <v>11261.038190404819</v>
      </c>
      <c r="L68" s="24">
        <v>10369.993600387825</v>
      </c>
      <c r="M68" s="24">
        <v>10444.893870585143</v>
      </c>
      <c r="N68" s="24">
        <v>8473.3735986057254</v>
      </c>
      <c r="O68" s="24">
        <v>8019.1690292932371</v>
      </c>
      <c r="P68" s="24">
        <v>7318.8159025027826</v>
      </c>
      <c r="Q68" s="24">
        <v>6942.2295512117689</v>
      </c>
      <c r="R68" s="24">
        <v>5908.361440174258</v>
      </c>
      <c r="S68" s="24">
        <v>5128.0561026333571</v>
      </c>
      <c r="T68" s="24">
        <v>4529.5738432833023</v>
      </c>
      <c r="U68" s="24">
        <v>3396.8316869065388</v>
      </c>
      <c r="V68" s="24">
        <v>3171.8657961582171</v>
      </c>
      <c r="W68" s="24">
        <v>2837.2302325545816</v>
      </c>
      <c r="X68" s="24">
        <v>2678.3064523892576</v>
      </c>
      <c r="Y68" s="24">
        <v>1846.4755193113442</v>
      </c>
      <c r="Z68" s="24">
        <v>2038.728737546058</v>
      </c>
      <c r="AA68" s="24">
        <v>1238.3857577425533</v>
      </c>
      <c r="AB68" s="24">
        <v>1053.2331521521539</v>
      </c>
      <c r="AC68" s="24">
        <v>1018.6833512397302</v>
      </c>
      <c r="AD68" s="24">
        <v>845.40994374129559</v>
      </c>
      <c r="AE68" s="24">
        <v>633.75935392306428</v>
      </c>
    </row>
    <row r="69" spans="1:31" x14ac:dyDescent="0.35">
      <c r="A69" s="28" t="s">
        <v>133</v>
      </c>
      <c r="B69" s="28" t="s">
        <v>68</v>
      </c>
      <c r="C69" s="24">
        <v>0.8821588226635575</v>
      </c>
      <c r="D69" s="24">
        <v>0.98019739689234486</v>
      </c>
      <c r="E69" s="24">
        <v>0.94170541515398187</v>
      </c>
      <c r="F69" s="24">
        <v>0.86504649736636474</v>
      </c>
      <c r="G69" s="24">
        <v>0.80469039188462033</v>
      </c>
      <c r="H69" s="24">
        <v>0.78615103829775368</v>
      </c>
      <c r="I69" s="24">
        <v>0.77342394478162013</v>
      </c>
      <c r="J69" s="24">
        <v>0.70164357210406392</v>
      </c>
      <c r="K69" s="24">
        <v>0.69788961850003417</v>
      </c>
      <c r="L69" s="24">
        <v>0.67174701491325484</v>
      </c>
      <c r="M69" s="24">
        <v>0.643967165483882</v>
      </c>
      <c r="N69" s="24">
        <v>0.62413573258843569</v>
      </c>
      <c r="O69" s="24">
        <v>0.5671038394885759</v>
      </c>
      <c r="P69" s="24">
        <v>0.527717077410091</v>
      </c>
      <c r="Q69" s="24">
        <v>0.51626620568810788</v>
      </c>
      <c r="R69" s="24">
        <v>0.506307017341177</v>
      </c>
      <c r="S69" s="24">
        <v>0.45989200109154699</v>
      </c>
      <c r="T69" s="24">
        <v>0.45769609564802094</v>
      </c>
      <c r="U69" s="24">
        <v>1.0904506725822041</v>
      </c>
      <c r="V69" s="24">
        <v>3.259743380814605</v>
      </c>
      <c r="W69" s="24">
        <v>4.578127172493109</v>
      </c>
      <c r="X69" s="24">
        <v>6.1511466791051079</v>
      </c>
      <c r="Y69" s="24">
        <v>6.163568193923334</v>
      </c>
      <c r="Z69" s="24">
        <v>5.7426383825074963</v>
      </c>
      <c r="AA69" s="24">
        <v>5.5233163799931146</v>
      </c>
      <c r="AB69" s="24">
        <v>4.8328612422821209</v>
      </c>
      <c r="AC69" s="24">
        <v>4.3577932785664277</v>
      </c>
      <c r="AD69" s="24">
        <v>3.7096589075945685</v>
      </c>
      <c r="AE69" s="24">
        <v>3.8936609628599275</v>
      </c>
    </row>
    <row r="70" spans="1:31" x14ac:dyDescent="0.35">
      <c r="A70" s="28" t="s">
        <v>133</v>
      </c>
      <c r="B70" s="28" t="s">
        <v>36</v>
      </c>
      <c r="C70" s="24">
        <v>9.35899036892444E-2</v>
      </c>
      <c r="D70" s="24">
        <v>8.9562623665846011E-2</v>
      </c>
      <c r="E70" s="24">
        <v>9.2962764822818914E-2</v>
      </c>
      <c r="F70" s="24">
        <v>9.2548919481621E-2</v>
      </c>
      <c r="G70" s="24">
        <v>8.6341837888935985E-2</v>
      </c>
      <c r="H70" s="24">
        <v>8.0787553123744998E-2</v>
      </c>
      <c r="I70" s="24">
        <v>7.0580386452221894E-2</v>
      </c>
      <c r="J70" s="24">
        <v>6.5610705221869986E-2</v>
      </c>
      <c r="K70" s="24">
        <v>5.6746572807766002E-2</v>
      </c>
      <c r="L70" s="24">
        <v>5.2142074714650002E-2</v>
      </c>
      <c r="M70" s="24">
        <v>4.8354080153123001E-2</v>
      </c>
      <c r="N70" s="24">
        <v>4.9148005530899999E-2</v>
      </c>
      <c r="O70" s="24">
        <v>4.5939961198874009E-2</v>
      </c>
      <c r="P70" s="24">
        <v>3.2853447721595909E-2</v>
      </c>
      <c r="Q70" s="24">
        <v>3.2535874759137003E-2</v>
      </c>
      <c r="R70" s="24">
        <v>3.097580527682E-2</v>
      </c>
      <c r="S70" s="24">
        <v>2.8918726886109903E-2</v>
      </c>
      <c r="T70" s="24">
        <v>2.7133259825430002E-2</v>
      </c>
      <c r="U70" s="24">
        <v>0.10987349800000001</v>
      </c>
      <c r="V70" s="24">
        <v>0.10310413299999999</v>
      </c>
      <c r="W70" s="24">
        <v>0.91576793499999998</v>
      </c>
      <c r="X70" s="24">
        <v>0.87606887999999994</v>
      </c>
      <c r="Y70" s="24">
        <v>0.82517133899999995</v>
      </c>
      <c r="Z70" s="24">
        <v>0.80547199800000002</v>
      </c>
      <c r="AA70" s="24">
        <v>0.77692383200000004</v>
      </c>
      <c r="AB70" s="24">
        <v>0.71417529400000002</v>
      </c>
      <c r="AC70" s="24">
        <v>0.67015456250000005</v>
      </c>
      <c r="AD70" s="24">
        <v>0.63788434899999991</v>
      </c>
      <c r="AE70" s="24">
        <v>0.57910779599999995</v>
      </c>
    </row>
    <row r="71" spans="1:31" x14ac:dyDescent="0.35">
      <c r="A71" s="28" t="s">
        <v>133</v>
      </c>
      <c r="B71" s="28" t="s">
        <v>73</v>
      </c>
      <c r="C71" s="24">
        <v>0</v>
      </c>
      <c r="D71" s="24">
        <v>0</v>
      </c>
      <c r="E71" s="24">
        <v>7.9906809999999994E-9</v>
      </c>
      <c r="F71" s="24">
        <v>7.3832430000000004E-9</v>
      </c>
      <c r="G71" s="24">
        <v>6.9358656999999994E-9</v>
      </c>
      <c r="H71" s="24">
        <v>6.9721427000000003E-9</v>
      </c>
      <c r="I71" s="24">
        <v>6.6658699999999999E-9</v>
      </c>
      <c r="J71" s="24">
        <v>6.7625624000000002E-9</v>
      </c>
      <c r="K71" s="24">
        <v>6.4973915000000001E-9</v>
      </c>
      <c r="L71" s="24">
        <v>6.5861814000000001E-9</v>
      </c>
      <c r="M71" s="24">
        <v>6.5915332999999997E-9</v>
      </c>
      <c r="N71" s="24">
        <v>9.1974109999999999E-9</v>
      </c>
      <c r="O71" s="24">
        <v>8.6390410000000003E-9</v>
      </c>
      <c r="P71" s="24">
        <v>8.1358110000000002E-9</v>
      </c>
      <c r="Q71" s="24">
        <v>8.2027290000000004E-9</v>
      </c>
      <c r="R71" s="24">
        <v>9.52329449999999E-9</v>
      </c>
      <c r="S71" s="24">
        <v>9.6745809999999994E-9</v>
      </c>
      <c r="T71" s="24">
        <v>9.5730460000000005E-9</v>
      </c>
      <c r="U71" s="24">
        <v>1.1347102E-8</v>
      </c>
      <c r="V71" s="24">
        <v>1.0982389999999999E-8</v>
      </c>
      <c r="W71" s="24">
        <v>1.4235663000000001E-8</v>
      </c>
      <c r="X71" s="24">
        <v>1.363467E-8</v>
      </c>
      <c r="Y71" s="24">
        <v>1.2839857999999901E-8</v>
      </c>
      <c r="Z71" s="24">
        <v>1.62095499999999E-8</v>
      </c>
      <c r="AA71" s="24">
        <v>1.5297791999999999E-8</v>
      </c>
      <c r="AB71" s="24">
        <v>1.4242442E-8</v>
      </c>
      <c r="AC71" s="24">
        <v>1.3766176000000001E-8</v>
      </c>
      <c r="AD71" s="24">
        <v>1.4144695999999999E-8</v>
      </c>
      <c r="AE71" s="24">
        <v>1.36098289999999E-8</v>
      </c>
    </row>
    <row r="72" spans="1:31" x14ac:dyDescent="0.35">
      <c r="A72" s="28" t="s">
        <v>133</v>
      </c>
      <c r="B72" s="28" t="s">
        <v>56</v>
      </c>
      <c r="C72" s="24">
        <v>9.6686698599999898E-2</v>
      </c>
      <c r="D72" s="24">
        <v>0.16265819949999999</v>
      </c>
      <c r="E72" s="24">
        <v>0.21126521399999998</v>
      </c>
      <c r="F72" s="24">
        <v>0.25495086299999997</v>
      </c>
      <c r="G72" s="24">
        <v>0.32909473500000003</v>
      </c>
      <c r="H72" s="24">
        <v>0.42549883199999999</v>
      </c>
      <c r="I72" s="24">
        <v>0.48417168600000005</v>
      </c>
      <c r="J72" s="24">
        <v>0.55052141499999996</v>
      </c>
      <c r="K72" s="24">
        <v>0.58142588000000006</v>
      </c>
      <c r="L72" s="24">
        <v>0.65264671000000007</v>
      </c>
      <c r="M72" s="24">
        <v>0.74888993000000004</v>
      </c>
      <c r="N72" s="24">
        <v>0.86981516000000003</v>
      </c>
      <c r="O72" s="24">
        <v>0.91385227000000002</v>
      </c>
      <c r="P72" s="24">
        <v>0.89165585000000003</v>
      </c>
      <c r="Q72" s="24">
        <v>0.94582787999999995</v>
      </c>
      <c r="R72" s="24">
        <v>0.94511191999999999</v>
      </c>
      <c r="S72" s="24">
        <v>0.93473151999999993</v>
      </c>
      <c r="T72" s="24">
        <v>0.92246338999999999</v>
      </c>
      <c r="U72" s="24">
        <v>0.89003045999999997</v>
      </c>
      <c r="V72" s="24">
        <v>0.88302032000000008</v>
      </c>
      <c r="W72" s="24">
        <v>0.78847509999999998</v>
      </c>
      <c r="X72" s="24">
        <v>0.78742342999999992</v>
      </c>
      <c r="Y72" s="24">
        <v>0.78077291000000004</v>
      </c>
      <c r="Z72" s="24">
        <v>0.78843115499999994</v>
      </c>
      <c r="AA72" s="24">
        <v>0.79424314000000007</v>
      </c>
      <c r="AB72" s="24">
        <v>0.71500657000000001</v>
      </c>
      <c r="AC72" s="24">
        <v>0.68679630999999997</v>
      </c>
      <c r="AD72" s="24">
        <v>0.66669878999999899</v>
      </c>
      <c r="AE72" s="24">
        <v>0.540778854999999</v>
      </c>
    </row>
    <row r="73" spans="1:31" x14ac:dyDescent="0.35">
      <c r="A73" s="31" t="s">
        <v>138</v>
      </c>
      <c r="B73" s="31"/>
      <c r="C73" s="32">
        <v>25455.655361220022</v>
      </c>
      <c r="D73" s="32">
        <v>26032.22988954627</v>
      </c>
      <c r="E73" s="32">
        <v>20210.947626183995</v>
      </c>
      <c r="F73" s="32">
        <v>18167.054809465088</v>
      </c>
      <c r="G73" s="32">
        <v>16982.337099737557</v>
      </c>
      <c r="H73" s="32">
        <v>17667.581105163594</v>
      </c>
      <c r="I73" s="32">
        <v>16569.570060618993</v>
      </c>
      <c r="J73" s="32">
        <v>15120.726128471228</v>
      </c>
      <c r="K73" s="32">
        <v>13535.848617812395</v>
      </c>
      <c r="L73" s="32">
        <v>12552.240798403396</v>
      </c>
      <c r="M73" s="32">
        <v>12527.329180495812</v>
      </c>
      <c r="N73" s="32">
        <v>11742.615961897285</v>
      </c>
      <c r="O73" s="32">
        <v>11022.090429109878</v>
      </c>
      <c r="P73" s="32">
        <v>12672.512142701748</v>
      </c>
      <c r="Q73" s="32">
        <v>9103.7847686826899</v>
      </c>
      <c r="R73" s="32">
        <v>7935.5803272925532</v>
      </c>
      <c r="S73" s="32">
        <v>6753.8567101387898</v>
      </c>
      <c r="T73" s="32">
        <v>6554.169193121209</v>
      </c>
      <c r="U73" s="32">
        <v>6044.4919344124373</v>
      </c>
      <c r="V73" s="32">
        <v>5697.3530886744502</v>
      </c>
      <c r="W73" s="32">
        <v>4536.1869708810427</v>
      </c>
      <c r="X73" s="32">
        <v>5158.2544750860179</v>
      </c>
      <c r="Y73" s="32">
        <v>5211.5539453901501</v>
      </c>
      <c r="Z73" s="32">
        <v>2491.1127925213805</v>
      </c>
      <c r="AA73" s="32">
        <v>1580.568162351087</v>
      </c>
      <c r="AB73" s="32">
        <v>1591.5443735134552</v>
      </c>
      <c r="AC73" s="32">
        <v>1631.1010326377032</v>
      </c>
      <c r="AD73" s="32">
        <v>1845.47061206952</v>
      </c>
      <c r="AE73" s="32">
        <v>1617.7221421793975</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5.4101655000000001E-6</v>
      </c>
      <c r="D78" s="24">
        <v>5.1098354000000003E-6</v>
      </c>
      <c r="E78" s="24">
        <v>5.1176349999999998E-6</v>
      </c>
      <c r="F78" s="24">
        <v>4.9231624999999996E-6</v>
      </c>
      <c r="G78" s="24">
        <v>4.7144049999999996E-6</v>
      </c>
      <c r="H78" s="24">
        <v>4.6384636999999998E-6</v>
      </c>
      <c r="I78" s="24">
        <v>4.7923527E-6</v>
      </c>
      <c r="J78" s="24">
        <v>4.8976647999999999E-6</v>
      </c>
      <c r="K78" s="24">
        <v>4.8456249999999999E-6</v>
      </c>
      <c r="L78" s="24">
        <v>4.7529292999999998E-6</v>
      </c>
      <c r="M78" s="24">
        <v>4.7343465999999994E-6</v>
      </c>
      <c r="N78" s="24">
        <v>5.7897456000000001E-6</v>
      </c>
      <c r="O78" s="24">
        <v>5.5660039999999998E-6</v>
      </c>
      <c r="P78" s="24">
        <v>5.3029640000000006E-6</v>
      </c>
      <c r="Q78" s="24">
        <v>5.0141653000000001E-6</v>
      </c>
      <c r="R78" s="24">
        <v>4.8032259999999995E-6</v>
      </c>
      <c r="S78" s="24">
        <v>5.1425834999999995E-6</v>
      </c>
      <c r="T78" s="24">
        <v>5.0362083000000002E-6</v>
      </c>
      <c r="U78" s="24">
        <v>5.3924169999999899E-6</v>
      </c>
      <c r="V78" s="24">
        <v>5.0739106000000002E-6</v>
      </c>
      <c r="W78" s="24">
        <v>5.2304669999999999E-6</v>
      </c>
      <c r="X78" s="24">
        <v>5.0386344000000006E-6</v>
      </c>
      <c r="Y78" s="24">
        <v>4.8344642999999997E-6</v>
      </c>
      <c r="Z78" s="24">
        <v>4.5035802999999997E-6</v>
      </c>
      <c r="AA78" s="24">
        <v>4.32733599999999E-6</v>
      </c>
      <c r="AB78" s="24">
        <v>4.5306699999999993E-6</v>
      </c>
      <c r="AC78" s="24">
        <v>4.3393530000000001E-6</v>
      </c>
      <c r="AD78" s="24">
        <v>5.5762384999999996E-6</v>
      </c>
      <c r="AE78" s="24">
        <v>5.3220489999999999E-6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6.6805342599999992E-6</v>
      </c>
      <c r="D80" s="24">
        <v>6.2066050000000004E-6</v>
      </c>
      <c r="E80" s="24">
        <v>6.2325420400000001E-6</v>
      </c>
      <c r="F80" s="24">
        <v>6.0785223999999994E-6</v>
      </c>
      <c r="G80" s="24">
        <v>5.9184553000000002E-6</v>
      </c>
      <c r="H80" s="24">
        <v>6.0194487499999902E-6</v>
      </c>
      <c r="I80" s="24">
        <v>6.1137993299999887E-6</v>
      </c>
      <c r="J80" s="24">
        <v>6.2503609500000003E-6</v>
      </c>
      <c r="K80" s="24">
        <v>6.2547170700000007E-6</v>
      </c>
      <c r="L80" s="24">
        <v>6.121839169999989E-6</v>
      </c>
      <c r="M80" s="24">
        <v>6.1368087000000001E-6</v>
      </c>
      <c r="N80" s="24">
        <v>10.158530426517901</v>
      </c>
      <c r="O80" s="24">
        <v>7.2869166000000006E-6</v>
      </c>
      <c r="P80" s="24">
        <v>7.62868945E-6</v>
      </c>
      <c r="Q80" s="24">
        <v>2.8599088298989002</v>
      </c>
      <c r="R80" s="24">
        <v>6.7365956999999891E-6</v>
      </c>
      <c r="S80" s="24">
        <v>10.819440694905799</v>
      </c>
      <c r="T80" s="24">
        <v>7.1662976999999992E-6</v>
      </c>
      <c r="U80" s="24">
        <v>2.13636522304455</v>
      </c>
      <c r="V80" s="24">
        <v>1.1998515535217302</v>
      </c>
      <c r="W80" s="24">
        <v>4.3897582973993901</v>
      </c>
      <c r="X80" s="24">
        <v>4.47655063999999E-6</v>
      </c>
      <c r="Y80" s="24">
        <v>5.7769305596004008</v>
      </c>
      <c r="Z80" s="24">
        <v>5.6033350906579287</v>
      </c>
      <c r="AA80" s="24">
        <v>2.9679206861399998</v>
      </c>
      <c r="AB80" s="24">
        <v>1.7634193281435999</v>
      </c>
      <c r="AC80" s="24">
        <v>0.73031079466360005</v>
      </c>
      <c r="AD80" s="24">
        <v>25.033175797334795</v>
      </c>
      <c r="AE80" s="24">
        <v>12.539381756431601</v>
      </c>
    </row>
    <row r="81" spans="1:31" x14ac:dyDescent="0.35">
      <c r="A81" s="28" t="s">
        <v>134</v>
      </c>
      <c r="B81" s="28" t="s">
        <v>65</v>
      </c>
      <c r="C81" s="24">
        <v>53492.320600000006</v>
      </c>
      <c r="D81" s="24">
        <v>51024.053839999993</v>
      </c>
      <c r="E81" s="24">
        <v>49479.049299999999</v>
      </c>
      <c r="F81" s="24">
        <v>55901.673699999999</v>
      </c>
      <c r="G81" s="24">
        <v>53258.260100000007</v>
      </c>
      <c r="H81" s="24">
        <v>43418.215140000008</v>
      </c>
      <c r="I81" s="24">
        <v>50349.57314</v>
      </c>
      <c r="J81" s="24">
        <v>49913.974600000001</v>
      </c>
      <c r="K81" s="24">
        <v>46228.402750000001</v>
      </c>
      <c r="L81" s="24">
        <v>38718.122780000005</v>
      </c>
      <c r="M81" s="24">
        <v>37412.673040000001</v>
      </c>
      <c r="N81" s="24">
        <v>40011.479939999997</v>
      </c>
      <c r="O81" s="24">
        <v>39579.172960000004</v>
      </c>
      <c r="P81" s="24">
        <v>37560.789519999998</v>
      </c>
      <c r="Q81" s="24">
        <v>32895.185440000008</v>
      </c>
      <c r="R81" s="24">
        <v>29646.6584</v>
      </c>
      <c r="S81" s="24">
        <v>31288.623359999998</v>
      </c>
      <c r="T81" s="24">
        <v>28104.917379999999</v>
      </c>
      <c r="U81" s="24">
        <v>23779.768920000002</v>
      </c>
      <c r="V81" s="24">
        <v>23709.353300000002</v>
      </c>
      <c r="W81" s="24">
        <v>20406.970599999997</v>
      </c>
      <c r="X81" s="24">
        <v>21646.820110000001</v>
      </c>
      <c r="Y81" s="24">
        <v>21980.828139999998</v>
      </c>
      <c r="Z81" s="24">
        <v>19442.186280000002</v>
      </c>
      <c r="AA81" s="24">
        <v>19358.560929999996</v>
      </c>
      <c r="AB81" s="24">
        <v>20009.145109999998</v>
      </c>
      <c r="AC81" s="24">
        <v>17309.144380000002</v>
      </c>
      <c r="AD81" s="24">
        <v>16185.720160000003</v>
      </c>
      <c r="AE81" s="24">
        <v>15034.727210000001</v>
      </c>
    </row>
    <row r="82" spans="1:31" x14ac:dyDescent="0.35">
      <c r="A82" s="28" t="s">
        <v>134</v>
      </c>
      <c r="B82" s="28" t="s">
        <v>69</v>
      </c>
      <c r="C82" s="24">
        <v>3344.9435603803099</v>
      </c>
      <c r="D82" s="24">
        <v>3864.5275503711268</v>
      </c>
      <c r="E82" s="24">
        <v>3332.4717361844878</v>
      </c>
      <c r="F82" s="24">
        <v>3207.6474998834451</v>
      </c>
      <c r="G82" s="24">
        <v>3265.4540326153019</v>
      </c>
      <c r="H82" s="24">
        <v>3175.0865518010269</v>
      </c>
      <c r="I82" s="24">
        <v>3082.2403165964897</v>
      </c>
      <c r="J82" s="24">
        <v>2489.3548443504064</v>
      </c>
      <c r="K82" s="24">
        <v>2344.4384803209891</v>
      </c>
      <c r="L82" s="24">
        <v>1984.3653945955111</v>
      </c>
      <c r="M82" s="24">
        <v>2278.0372533169189</v>
      </c>
      <c r="N82" s="24">
        <v>1908.1264320610949</v>
      </c>
      <c r="O82" s="24">
        <v>1904.4066680409787</v>
      </c>
      <c r="P82" s="24">
        <v>1852.026998341544</v>
      </c>
      <c r="Q82" s="24">
        <v>1713.5725040527088</v>
      </c>
      <c r="R82" s="24">
        <v>1683.0883359842701</v>
      </c>
      <c r="S82" s="24">
        <v>1372.2097012673505</v>
      </c>
      <c r="T82" s="24">
        <v>1311.599423099088</v>
      </c>
      <c r="U82" s="24">
        <v>1058.0118725756611</v>
      </c>
      <c r="V82" s="24">
        <v>1103.1784453003784</v>
      </c>
      <c r="W82" s="24">
        <v>1026.7172289357961</v>
      </c>
      <c r="X82" s="24">
        <v>954.12733875517938</v>
      </c>
      <c r="Y82" s="24">
        <v>896.96413813418303</v>
      </c>
      <c r="Z82" s="24">
        <v>688.95512486864595</v>
      </c>
      <c r="AA82" s="24">
        <v>741.23847717503747</v>
      </c>
      <c r="AB82" s="24">
        <v>549.50281070864321</v>
      </c>
      <c r="AC82" s="24">
        <v>522.18119232937033</v>
      </c>
      <c r="AD82" s="24">
        <v>407.73374817063473</v>
      </c>
      <c r="AE82" s="24">
        <v>384.46686280034652</v>
      </c>
    </row>
    <row r="83" spans="1:31" x14ac:dyDescent="0.35">
      <c r="A83" s="28" t="s">
        <v>134</v>
      </c>
      <c r="B83" s="28" t="s">
        <v>68</v>
      </c>
      <c r="C83" s="24">
        <v>2.3125630000000003E-9</v>
      </c>
      <c r="D83" s="24">
        <v>3.7340371E-9</v>
      </c>
      <c r="E83" s="24">
        <v>4.9904649999999997E-9</v>
      </c>
      <c r="F83" s="24">
        <v>9.1748924999999999E-9</v>
      </c>
      <c r="G83" s="24">
        <v>9.3690379999999999E-9</v>
      </c>
      <c r="H83" s="24">
        <v>1.1335014000000001E-8</v>
      </c>
      <c r="I83" s="24">
        <v>1.0154024500000001E-8</v>
      </c>
      <c r="J83" s="24">
        <v>9.9279904999999999E-9</v>
      </c>
      <c r="K83" s="24">
        <v>1.1065272000000001E-8</v>
      </c>
      <c r="L83" s="24">
        <v>1.24679009999999E-8</v>
      </c>
      <c r="M83" s="24">
        <v>1.1996540999999999E-8</v>
      </c>
      <c r="N83" s="24">
        <v>1.23479369999999E-8</v>
      </c>
      <c r="O83" s="24">
        <v>1.4457895000000001E-8</v>
      </c>
      <c r="P83" s="24">
        <v>1.22430899999999E-8</v>
      </c>
      <c r="Q83" s="24">
        <v>1.3239762E-8</v>
      </c>
      <c r="R83" s="24">
        <v>1.2176376E-8</v>
      </c>
      <c r="S83" s="24">
        <v>1.2153439499999999E-8</v>
      </c>
      <c r="T83" s="24">
        <v>1.2084603999999901E-8</v>
      </c>
      <c r="U83" s="24">
        <v>1.6503023E-8</v>
      </c>
      <c r="V83" s="24">
        <v>3.7211069999999997E-8</v>
      </c>
      <c r="W83" s="24">
        <v>3.600364E-8</v>
      </c>
      <c r="X83" s="24">
        <v>3.4086869999999998E-8</v>
      </c>
      <c r="Y83" s="24">
        <v>2.8633593999999897E-8</v>
      </c>
      <c r="Z83" s="24">
        <v>2.8415521000000001E-8</v>
      </c>
      <c r="AA83" s="24">
        <v>2.6236869999999898E-8</v>
      </c>
      <c r="AB83" s="24">
        <v>2.5135187E-8</v>
      </c>
      <c r="AC83" s="24">
        <v>2.4979557999999997E-8</v>
      </c>
      <c r="AD83" s="24">
        <v>2.299735E-8</v>
      </c>
      <c r="AE83" s="24">
        <v>2.0838489999999998E-8</v>
      </c>
    </row>
    <row r="84" spans="1:31" x14ac:dyDescent="0.35">
      <c r="A84" s="28" t="s">
        <v>134</v>
      </c>
      <c r="B84" s="28" t="s">
        <v>36</v>
      </c>
      <c r="C84" s="24">
        <v>5.2246209999999996E-9</v>
      </c>
      <c r="D84" s="24">
        <v>7.2680854999999902E-9</v>
      </c>
      <c r="E84" s="24">
        <v>6.8411059999999898E-9</v>
      </c>
      <c r="F84" s="24">
        <v>7.7602909999999998E-9</v>
      </c>
      <c r="G84" s="24">
        <v>1.0361579999999999E-8</v>
      </c>
      <c r="H84" s="24">
        <v>9.9616930000000015E-9</v>
      </c>
      <c r="I84" s="24">
        <v>1.1466574000000001E-8</v>
      </c>
      <c r="J84" s="24">
        <v>1.2174363E-8</v>
      </c>
      <c r="K84" s="24">
        <v>1.42534629999999E-8</v>
      </c>
      <c r="L84" s="24">
        <v>1.4493672999999999E-8</v>
      </c>
      <c r="M84" s="24">
        <v>1.5564766999999999E-8</v>
      </c>
      <c r="N84" s="24">
        <v>2.0299464999999998E-8</v>
      </c>
      <c r="O84" s="24">
        <v>1.9449371E-8</v>
      </c>
      <c r="P84" s="24">
        <v>1.9602890000000002E-8</v>
      </c>
      <c r="Q84" s="24">
        <v>1.9797363999999999E-8</v>
      </c>
      <c r="R84" s="24">
        <v>1.9177969999999998E-8</v>
      </c>
      <c r="S84" s="24">
        <v>1.9200936999999997E-8</v>
      </c>
      <c r="T84" s="24">
        <v>1.9187108E-8</v>
      </c>
      <c r="U84" s="24">
        <v>2.6263806E-8</v>
      </c>
      <c r="V84" s="24">
        <v>2.7534379999999999E-8</v>
      </c>
      <c r="W84" s="24">
        <v>2.8879505000000002E-8</v>
      </c>
      <c r="X84" s="24">
        <v>2.6920650000000001E-8</v>
      </c>
      <c r="Y84" s="24">
        <v>2.7831339999999999E-8</v>
      </c>
      <c r="Z84" s="24">
        <v>2.7884172999999999E-8</v>
      </c>
      <c r="AA84" s="24">
        <v>2.5442082999999997E-8</v>
      </c>
      <c r="AB84" s="24">
        <v>2.4058283E-8</v>
      </c>
      <c r="AC84" s="24">
        <v>2.2724185000000002E-8</v>
      </c>
      <c r="AD84" s="24">
        <v>3.2916169999999996E-8</v>
      </c>
      <c r="AE84" s="24">
        <v>3.3202810000000002E-8</v>
      </c>
    </row>
    <row r="85" spans="1:31" x14ac:dyDescent="0.35">
      <c r="A85" s="28" t="s">
        <v>134</v>
      </c>
      <c r="B85" s="28" t="s">
        <v>73</v>
      </c>
      <c r="C85" s="24">
        <v>0</v>
      </c>
      <c r="D85" s="24">
        <v>0</v>
      </c>
      <c r="E85" s="24">
        <v>1.9257092999999998E-8</v>
      </c>
      <c r="F85" s="24">
        <v>1.9186752999999999E-8</v>
      </c>
      <c r="G85" s="24">
        <v>2.0280365999999902E-8</v>
      </c>
      <c r="H85" s="24">
        <v>2.0514154999999997E-8</v>
      </c>
      <c r="I85" s="24">
        <v>2.1838055000000001E-8</v>
      </c>
      <c r="J85" s="24">
        <v>2.1237081000000003E-8</v>
      </c>
      <c r="K85" s="24">
        <v>2.3114537999999898E-8</v>
      </c>
      <c r="L85" s="24">
        <v>2.4860999000000003E-8</v>
      </c>
      <c r="M85" s="24">
        <v>2.8290193500000001E-8</v>
      </c>
      <c r="N85" s="24">
        <v>1.08285575E-7</v>
      </c>
      <c r="O85" s="24">
        <v>1.02905167E-7</v>
      </c>
      <c r="P85" s="24">
        <v>9.9250522000000006E-8</v>
      </c>
      <c r="Q85" s="24">
        <v>1.07711718E-7</v>
      </c>
      <c r="R85" s="24">
        <v>8.4812291212665994E-2</v>
      </c>
      <c r="S85" s="24">
        <v>0.40399314537443398</v>
      </c>
      <c r="T85" s="24">
        <v>0.39091439080567397</v>
      </c>
      <c r="U85" s="24">
        <v>0.72293181021981001</v>
      </c>
      <c r="V85" s="24">
        <v>0.68527758263418004</v>
      </c>
      <c r="W85" s="24">
        <v>0.67323350422263595</v>
      </c>
      <c r="X85" s="24">
        <v>0.68465920224438992</v>
      </c>
      <c r="Y85" s="24">
        <v>0.6416583579839451</v>
      </c>
      <c r="Z85" s="24">
        <v>0.59843089460852006</v>
      </c>
      <c r="AA85" s="24">
        <v>0.58625253128043997</v>
      </c>
      <c r="AB85" s="24">
        <v>0.52956688538496</v>
      </c>
      <c r="AC85" s="24">
        <v>0.50950566095185001</v>
      </c>
      <c r="AD85" s="24">
        <v>0.55187687962238996</v>
      </c>
      <c r="AE85" s="24">
        <v>0.47622820158637502</v>
      </c>
    </row>
    <row r="86" spans="1:31" x14ac:dyDescent="0.35">
      <c r="A86" s="28" t="s">
        <v>134</v>
      </c>
      <c r="B86" s="28" t="s">
        <v>56</v>
      </c>
      <c r="C86" s="24">
        <v>2.3034044500000002E-3</v>
      </c>
      <c r="D86" s="24">
        <v>6.9473992000000009E-3</v>
      </c>
      <c r="E86" s="24">
        <v>4.6231135800000002E-3</v>
      </c>
      <c r="F86" s="24">
        <v>8.5884416999999907E-3</v>
      </c>
      <c r="G86" s="24">
        <v>2.1421690399999992E-2</v>
      </c>
      <c r="H86" s="24">
        <v>3.2711947000000005E-2</v>
      </c>
      <c r="I86" s="24">
        <v>6.2162727599999988E-2</v>
      </c>
      <c r="J86" s="24">
        <v>7.4840623999999897E-2</v>
      </c>
      <c r="K86" s="24">
        <v>9.3631864000000009E-2</v>
      </c>
      <c r="L86" s="24">
        <v>0.116641811</v>
      </c>
      <c r="M86" s="24">
        <v>0.14494374800000001</v>
      </c>
      <c r="N86" s="24">
        <v>0.17807044</v>
      </c>
      <c r="O86" s="24">
        <v>0.1884875269999999</v>
      </c>
      <c r="P86" s="24">
        <v>0.18845615000000002</v>
      </c>
      <c r="Q86" s="24">
        <v>0.21663943499999999</v>
      </c>
      <c r="R86" s="24">
        <v>0.22199119999999992</v>
      </c>
      <c r="S86" s="24">
        <v>0.20514062999999999</v>
      </c>
      <c r="T86" s="24">
        <v>0.19300063300000003</v>
      </c>
      <c r="U86" s="24">
        <v>0.19604553399999999</v>
      </c>
      <c r="V86" s="24">
        <v>0.204317838</v>
      </c>
      <c r="W86" s="24">
        <v>0.20028715699999988</v>
      </c>
      <c r="X86" s="24">
        <v>0.20358475300000001</v>
      </c>
      <c r="Y86" s="24">
        <v>0.196168276</v>
      </c>
      <c r="Z86" s="24">
        <v>0.19469690000000001</v>
      </c>
      <c r="AA86" s="24">
        <v>0.19930653999999989</v>
      </c>
      <c r="AB86" s="24">
        <v>0.180807834</v>
      </c>
      <c r="AC86" s="24">
        <v>0.16963071700000001</v>
      </c>
      <c r="AD86" s="24">
        <v>0.171317267</v>
      </c>
      <c r="AE86" s="24">
        <v>0.14822506799999999</v>
      </c>
    </row>
    <row r="87" spans="1:31" x14ac:dyDescent="0.35">
      <c r="A87" s="31" t="s">
        <v>138</v>
      </c>
      <c r="B87" s="31"/>
      <c r="C87" s="32">
        <v>56837.264172473326</v>
      </c>
      <c r="D87" s="32">
        <v>54888.581401691292</v>
      </c>
      <c r="E87" s="32">
        <v>52811.521047539652</v>
      </c>
      <c r="F87" s="32">
        <v>59109.321210894304</v>
      </c>
      <c r="G87" s="32">
        <v>56523.714143257537</v>
      </c>
      <c r="H87" s="32">
        <v>46593.301702470279</v>
      </c>
      <c r="I87" s="32">
        <v>53431.813467512795</v>
      </c>
      <c r="J87" s="32">
        <v>52403.329455508356</v>
      </c>
      <c r="K87" s="32">
        <v>48572.841241432398</v>
      </c>
      <c r="L87" s="32">
        <v>40702.488185482754</v>
      </c>
      <c r="M87" s="32">
        <v>39690.710304200074</v>
      </c>
      <c r="N87" s="32">
        <v>41929.764908289704</v>
      </c>
      <c r="O87" s="32">
        <v>41483.579640908363</v>
      </c>
      <c r="P87" s="32">
        <v>39412.81653128544</v>
      </c>
      <c r="Q87" s="32">
        <v>34611.617857910023</v>
      </c>
      <c r="R87" s="32">
        <v>31329.746747536268</v>
      </c>
      <c r="S87" s="32">
        <v>32671.652507116993</v>
      </c>
      <c r="T87" s="32">
        <v>29416.516815313676</v>
      </c>
      <c r="U87" s="32">
        <v>24839.917163207629</v>
      </c>
      <c r="V87" s="32">
        <v>24813.731601965024</v>
      </c>
      <c r="W87" s="32">
        <v>21438.077592499663</v>
      </c>
      <c r="X87" s="32">
        <v>22600.947458304454</v>
      </c>
      <c r="Y87" s="32">
        <v>22883.569213556879</v>
      </c>
      <c r="Z87" s="32">
        <v>20136.744744491305</v>
      </c>
      <c r="AA87" s="32">
        <v>20102.767332214746</v>
      </c>
      <c r="AB87" s="32">
        <v>20560.41134459259</v>
      </c>
      <c r="AC87" s="32">
        <v>17832.055887488368</v>
      </c>
      <c r="AD87" s="32">
        <v>16618.487089567207</v>
      </c>
      <c r="AE87" s="32">
        <v>15431.733459899668</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0.24271924659999999</v>
      </c>
      <c r="D92" s="33">
        <v>0.31928285399999995</v>
      </c>
      <c r="E92" s="33">
        <v>0.31842924680000001</v>
      </c>
      <c r="F92" s="33">
        <v>0.34531782420000001</v>
      </c>
      <c r="G92" s="33">
        <v>0.32625215159999993</v>
      </c>
      <c r="H92" s="33">
        <v>0.3099528077</v>
      </c>
      <c r="I92" s="33">
        <v>0.2708684704999999</v>
      </c>
      <c r="J92" s="33">
        <v>0.24605746489999991</v>
      </c>
      <c r="K92" s="33">
        <v>0.21024642599999988</v>
      </c>
      <c r="L92" s="33">
        <v>0.20044591099999987</v>
      </c>
      <c r="M92" s="33">
        <v>0.18597619979999991</v>
      </c>
      <c r="N92" s="33">
        <v>0.1899683573</v>
      </c>
      <c r="O92" s="33">
        <v>0.1577490873999999</v>
      </c>
      <c r="P92" s="33">
        <v>0.13123793219999996</v>
      </c>
      <c r="Q92" s="33">
        <v>0.131177614</v>
      </c>
      <c r="R92" s="33">
        <v>0.12601855879999996</v>
      </c>
      <c r="S92" s="33">
        <v>0.11179497560000001</v>
      </c>
      <c r="T92" s="33">
        <v>0.10525925699999991</v>
      </c>
      <c r="U92" s="33">
        <v>0.10317243379999999</v>
      </c>
      <c r="V92" s="33">
        <v>8.3352200599999982E-2</v>
      </c>
      <c r="W92" s="33">
        <v>4.4571382999999895E-2</v>
      </c>
      <c r="X92" s="33">
        <v>2.5095654999999901E-2</v>
      </c>
      <c r="Y92" s="33">
        <v>2.2849201E-2</v>
      </c>
      <c r="Z92" s="33">
        <v>2.3482711999999999E-2</v>
      </c>
      <c r="AA92" s="33">
        <v>2.3048259999999997E-2</v>
      </c>
      <c r="AB92" s="33">
        <v>1.9919874000000001E-2</v>
      </c>
      <c r="AC92" s="33">
        <v>1.9056704000000001E-2</v>
      </c>
      <c r="AD92" s="33">
        <v>1.8062462000000001E-2</v>
      </c>
      <c r="AE92" s="33">
        <v>1.5158267E-2</v>
      </c>
    </row>
    <row r="93" spans="1:31" x14ac:dyDescent="0.35">
      <c r="A93" s="28" t="s">
        <v>40</v>
      </c>
      <c r="B93" s="28" t="s">
        <v>72</v>
      </c>
      <c r="C93" s="24">
        <v>1203.3907900000002</v>
      </c>
      <c r="D93" s="24">
        <v>3781.1864500000001</v>
      </c>
      <c r="E93" s="24">
        <v>4713.89023</v>
      </c>
      <c r="F93" s="24">
        <v>11258.7062781</v>
      </c>
      <c r="G93" s="24">
        <v>9402.8796782999998</v>
      </c>
      <c r="H93" s="24">
        <v>8786.5922879999998</v>
      </c>
      <c r="I93" s="24">
        <v>8451.3637310000013</v>
      </c>
      <c r="J93" s="24">
        <v>10201.318536000001</v>
      </c>
      <c r="K93" s="24">
        <v>7389.8738593000007</v>
      </c>
      <c r="L93" s="24">
        <v>7851.9530783999999</v>
      </c>
      <c r="M93" s="24">
        <v>8467.0684454000002</v>
      </c>
      <c r="N93" s="24">
        <v>11389.114866</v>
      </c>
      <c r="O93" s="24">
        <v>10571.1030078</v>
      </c>
      <c r="P93" s="24">
        <v>8941.9774304000002</v>
      </c>
      <c r="Q93" s="24">
        <v>10458.687870400001</v>
      </c>
      <c r="R93" s="24">
        <v>9329.0250937000001</v>
      </c>
      <c r="S93" s="24">
        <v>7924.1521471999995</v>
      </c>
      <c r="T93" s="24">
        <v>6878.2925713000004</v>
      </c>
      <c r="U93" s="24">
        <v>7644.5686753999998</v>
      </c>
      <c r="V93" s="24">
        <v>7589.6855339000012</v>
      </c>
      <c r="W93" s="24">
        <v>7254.9659799000001</v>
      </c>
      <c r="X93" s="24">
        <v>7580.5645690000001</v>
      </c>
      <c r="Y93" s="24">
        <v>7057.6608356000006</v>
      </c>
      <c r="Z93" s="24">
        <v>7123.7414810000009</v>
      </c>
      <c r="AA93" s="24">
        <v>7298.8374014000001</v>
      </c>
      <c r="AB93" s="24">
        <v>5967.6897293000002</v>
      </c>
      <c r="AC93" s="24">
        <v>5512.4180971000005</v>
      </c>
      <c r="AD93" s="24">
        <v>5896.0650821999998</v>
      </c>
      <c r="AE93" s="24">
        <v>3926.3613700000001</v>
      </c>
    </row>
    <row r="94" spans="1:31" x14ac:dyDescent="0.35">
      <c r="A94" s="28" t="s">
        <v>40</v>
      </c>
      <c r="B94" s="28" t="s">
        <v>76</v>
      </c>
      <c r="C94" s="24">
        <v>0.47113328349999889</v>
      </c>
      <c r="D94" s="24">
        <v>0.81948399494000002</v>
      </c>
      <c r="E94" s="24">
        <v>1.0789416657999991</v>
      </c>
      <c r="F94" s="24">
        <v>1.7617349375399991</v>
      </c>
      <c r="G94" s="24">
        <v>2.5971705942000001</v>
      </c>
      <c r="H94" s="24">
        <v>3.4070816857999979</v>
      </c>
      <c r="I94" s="24">
        <v>4.0917555709999984</v>
      </c>
      <c r="J94" s="24">
        <v>4.9477463749999995</v>
      </c>
      <c r="K94" s="24">
        <v>5.5930231639999999</v>
      </c>
      <c r="L94" s="24">
        <v>6.5542998739999998</v>
      </c>
      <c r="M94" s="24">
        <v>7.6387256599999995</v>
      </c>
      <c r="N94" s="24">
        <v>9.0633799650000011</v>
      </c>
      <c r="O94" s="24">
        <v>9.7377164099999902</v>
      </c>
      <c r="P94" s="24">
        <v>9.8080155050000002</v>
      </c>
      <c r="Q94" s="24">
        <v>10.476935509999988</v>
      </c>
      <c r="R94" s="24">
        <v>10.778493786999991</v>
      </c>
      <c r="S94" s="24">
        <v>9.9304762099999984</v>
      </c>
      <c r="T94" s="24">
        <v>9.9250475460000001</v>
      </c>
      <c r="U94" s="24">
        <v>10.074679346</v>
      </c>
      <c r="V94" s="24">
        <v>10.136462703999999</v>
      </c>
      <c r="W94" s="24">
        <v>10.376881000000001</v>
      </c>
      <c r="X94" s="24">
        <v>10.473110199999999</v>
      </c>
      <c r="Y94" s="24">
        <v>10.134704159999989</v>
      </c>
      <c r="Z94" s="24">
        <v>10.657891195000001</v>
      </c>
      <c r="AA94" s="24">
        <v>10.34125905</v>
      </c>
      <c r="AB94" s="24">
        <v>9.3842946840000003</v>
      </c>
      <c r="AC94" s="24">
        <v>9.2244322969999999</v>
      </c>
      <c r="AD94" s="24">
        <v>9.2215643800000002</v>
      </c>
      <c r="AE94" s="24">
        <v>7.5603494639999997</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900.50419000000011</v>
      </c>
      <c r="D98" s="24">
        <v>2874.0569500000001</v>
      </c>
      <c r="E98" s="24">
        <v>3477.9944299999997</v>
      </c>
      <c r="F98" s="24">
        <v>7013.0077781</v>
      </c>
      <c r="G98" s="24">
        <v>4788.1881782999999</v>
      </c>
      <c r="H98" s="24">
        <v>4890.878788</v>
      </c>
      <c r="I98" s="24">
        <v>5068.8482310000009</v>
      </c>
      <c r="J98" s="24">
        <v>5921.2385360000007</v>
      </c>
      <c r="K98" s="24">
        <v>4349.6996593000003</v>
      </c>
      <c r="L98" s="24">
        <v>4593.5782784000003</v>
      </c>
      <c r="M98" s="24">
        <v>5389.6372454000002</v>
      </c>
      <c r="N98" s="24">
        <v>7398.8378660000008</v>
      </c>
      <c r="O98" s="24">
        <v>6990.4382077999999</v>
      </c>
      <c r="P98" s="24">
        <v>5765.5402303999999</v>
      </c>
      <c r="Q98" s="24">
        <v>7184.6163704000001</v>
      </c>
      <c r="R98" s="24">
        <v>6304.0202937000004</v>
      </c>
      <c r="S98" s="24">
        <v>6053.6243471999996</v>
      </c>
      <c r="T98" s="24">
        <v>5111.7320712999999</v>
      </c>
      <c r="U98" s="24">
        <v>5821.1384754000001</v>
      </c>
      <c r="V98" s="24">
        <v>5737.1934339000009</v>
      </c>
      <c r="W98" s="24">
        <v>5154.7369799000007</v>
      </c>
      <c r="X98" s="24">
        <v>5776.2125690000003</v>
      </c>
      <c r="Y98" s="24">
        <v>5722.0079356000006</v>
      </c>
      <c r="Z98" s="24">
        <v>5640.0695810000007</v>
      </c>
      <c r="AA98" s="24">
        <v>6006.2146014</v>
      </c>
      <c r="AB98" s="24">
        <v>4957.2329792999999</v>
      </c>
      <c r="AC98" s="24">
        <v>4620.3725371</v>
      </c>
      <c r="AD98" s="24">
        <v>5085.0671421999996</v>
      </c>
      <c r="AE98" s="24">
        <v>3671.7645900000002</v>
      </c>
    </row>
    <row r="99" spans="1:31" x14ac:dyDescent="0.35">
      <c r="A99" s="28" t="s">
        <v>130</v>
      </c>
      <c r="B99" s="28" t="s">
        <v>76</v>
      </c>
      <c r="C99" s="24">
        <v>0.17063918199999997</v>
      </c>
      <c r="D99" s="24">
        <v>0.31221300200000002</v>
      </c>
      <c r="E99" s="24">
        <v>0.38444805399999998</v>
      </c>
      <c r="F99" s="24">
        <v>0.67295237999999991</v>
      </c>
      <c r="G99" s="24">
        <v>1.01046396</v>
      </c>
      <c r="H99" s="24">
        <v>1.2870775600000002</v>
      </c>
      <c r="I99" s="24">
        <v>1.566073169999999</v>
      </c>
      <c r="J99" s="24">
        <v>1.86306894</v>
      </c>
      <c r="K99" s="24">
        <v>2.0850051400000003</v>
      </c>
      <c r="L99" s="24">
        <v>2.3989184799999999</v>
      </c>
      <c r="M99" s="24">
        <v>2.7105989199999998</v>
      </c>
      <c r="N99" s="24">
        <v>3.0787688500000003</v>
      </c>
      <c r="O99" s="24">
        <v>3.3238342000000003</v>
      </c>
      <c r="P99" s="24">
        <v>3.3024674699999998</v>
      </c>
      <c r="Q99" s="24">
        <v>3.4964923299999899</v>
      </c>
      <c r="R99" s="24">
        <v>3.5915893999999997</v>
      </c>
      <c r="S99" s="24">
        <v>3.5136511599999989</v>
      </c>
      <c r="T99" s="24">
        <v>3.4461425000000001</v>
      </c>
      <c r="U99" s="24">
        <v>3.5327924999999998</v>
      </c>
      <c r="V99" s="24">
        <v>3.4855015999999996</v>
      </c>
      <c r="W99" s="24">
        <v>3.5413049999999999</v>
      </c>
      <c r="X99" s="24">
        <v>3.6028395999999998</v>
      </c>
      <c r="Y99" s="24">
        <v>3.5298151000000004</v>
      </c>
      <c r="Z99" s="24">
        <v>3.6780322000000001</v>
      </c>
      <c r="AA99" s="24">
        <v>3.6307498999999996</v>
      </c>
      <c r="AB99" s="24">
        <v>3.4019401000000005</v>
      </c>
      <c r="AC99" s="24">
        <v>3.28034706</v>
      </c>
      <c r="AD99" s="24">
        <v>3.3119858500000001</v>
      </c>
      <c r="AE99" s="24">
        <v>2.9034862299999999</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2.5240800000000001E-2</v>
      </c>
      <c r="E102" s="24">
        <v>2.6858595000000002E-2</v>
      </c>
      <c r="F102" s="24">
        <v>3.1535961000000001E-2</v>
      </c>
      <c r="G102" s="24">
        <v>3.224138E-2</v>
      </c>
      <c r="H102" s="24">
        <v>3.0385177999999999E-2</v>
      </c>
      <c r="I102" s="24">
        <v>2.7841927999999998E-2</v>
      </c>
      <c r="J102" s="24">
        <v>2.6394584999999998E-2</v>
      </c>
      <c r="K102" s="24">
        <v>2.4164825000000001E-2</v>
      </c>
      <c r="L102" s="24">
        <v>2.3459845999999999E-2</v>
      </c>
      <c r="M102" s="24">
        <v>2.1758372999999998E-2</v>
      </c>
      <c r="N102" s="24">
        <v>2.0870370000000003E-2</v>
      </c>
      <c r="O102" s="24">
        <v>1.9985779999999998E-2</v>
      </c>
      <c r="P102" s="24">
        <v>1.8671489999999999E-2</v>
      </c>
      <c r="Q102" s="24">
        <v>1.7922008999999999E-2</v>
      </c>
      <c r="R102" s="24">
        <v>1.7266152999999999E-2</v>
      </c>
      <c r="S102" s="24">
        <v>1.2689666E-2</v>
      </c>
      <c r="T102" s="24">
        <v>1.2594827000000001E-2</v>
      </c>
      <c r="U102" s="24">
        <v>1.2341347000000001E-2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302.88659999999999</v>
      </c>
      <c r="D103" s="24">
        <v>907.12950000000001</v>
      </c>
      <c r="E103" s="24">
        <v>1235.8958</v>
      </c>
      <c r="F103" s="24">
        <v>4245.6985000000004</v>
      </c>
      <c r="G103" s="24">
        <v>4614.6914999999999</v>
      </c>
      <c r="H103" s="24">
        <v>3895.7134999999998</v>
      </c>
      <c r="I103" s="24">
        <v>3382.5155</v>
      </c>
      <c r="J103" s="24">
        <v>4280.08</v>
      </c>
      <c r="K103" s="24">
        <v>3040.1742000000004</v>
      </c>
      <c r="L103" s="24">
        <v>3258.3747999999996</v>
      </c>
      <c r="M103" s="24">
        <v>3077.4312</v>
      </c>
      <c r="N103" s="24">
        <v>3990.277</v>
      </c>
      <c r="O103" s="24">
        <v>3580.6648</v>
      </c>
      <c r="P103" s="24">
        <v>3176.4372000000003</v>
      </c>
      <c r="Q103" s="24">
        <v>3274.0715</v>
      </c>
      <c r="R103" s="24">
        <v>3025.0047999999997</v>
      </c>
      <c r="S103" s="24">
        <v>1870.5278000000001</v>
      </c>
      <c r="T103" s="24">
        <v>1766.5605</v>
      </c>
      <c r="U103" s="24">
        <v>1823.4302</v>
      </c>
      <c r="V103" s="24">
        <v>1852.4921000000002</v>
      </c>
      <c r="W103" s="24">
        <v>2100.2289999999998</v>
      </c>
      <c r="X103" s="24">
        <v>1804.3520000000001</v>
      </c>
      <c r="Y103" s="24">
        <v>1335.6528999999998</v>
      </c>
      <c r="Z103" s="24">
        <v>1483.6718999999998</v>
      </c>
      <c r="AA103" s="24">
        <v>1292.6228000000001</v>
      </c>
      <c r="AB103" s="24">
        <v>1010.4567500000001</v>
      </c>
      <c r="AC103" s="24">
        <v>892.04556000000002</v>
      </c>
      <c r="AD103" s="24">
        <v>810.99793999999997</v>
      </c>
      <c r="AE103" s="24">
        <v>254.59678</v>
      </c>
    </row>
    <row r="104" spans="1:31" x14ac:dyDescent="0.35">
      <c r="A104" s="28" t="s">
        <v>131</v>
      </c>
      <c r="B104" s="28" t="s">
        <v>76</v>
      </c>
      <c r="C104" s="24">
        <v>7.432443599999991E-2</v>
      </c>
      <c r="D104" s="24">
        <v>0.123298699</v>
      </c>
      <c r="E104" s="24">
        <v>0.18210739999999997</v>
      </c>
      <c r="F104" s="24">
        <v>0.33264613400000004</v>
      </c>
      <c r="G104" s="24">
        <v>0.52611859299999997</v>
      </c>
      <c r="H104" s="24">
        <v>0.68655840999999995</v>
      </c>
      <c r="I104" s="24">
        <v>0.83522571999999995</v>
      </c>
      <c r="J104" s="24">
        <v>1.03529045</v>
      </c>
      <c r="K104" s="24">
        <v>1.1986474899999999</v>
      </c>
      <c r="L104" s="24">
        <v>1.4473493600000003</v>
      </c>
      <c r="M104" s="24">
        <v>1.6974365300000001</v>
      </c>
      <c r="N104" s="24">
        <v>2.0053039400000001</v>
      </c>
      <c r="O104" s="24">
        <v>2.1872808799999901</v>
      </c>
      <c r="P104" s="24">
        <v>2.31895132</v>
      </c>
      <c r="Q104" s="24">
        <v>2.4259029599999988</v>
      </c>
      <c r="R104" s="24">
        <v>2.5367301399999995</v>
      </c>
      <c r="S104" s="24">
        <v>1.8338080400000001</v>
      </c>
      <c r="T104" s="24">
        <v>1.9169940999999999</v>
      </c>
      <c r="U104" s="24">
        <v>2.0013223</v>
      </c>
      <c r="V104" s="24">
        <v>2.0834825599999998</v>
      </c>
      <c r="W104" s="24">
        <v>2.2799468799999998</v>
      </c>
      <c r="X104" s="24">
        <v>2.3358372399999991</v>
      </c>
      <c r="Y104" s="24">
        <v>2.3245812599999898</v>
      </c>
      <c r="Z104" s="24">
        <v>2.35923412</v>
      </c>
      <c r="AA104" s="24">
        <v>2.112387</v>
      </c>
      <c r="AB104" s="24">
        <v>1.74104273</v>
      </c>
      <c r="AC104" s="24">
        <v>1.8519464999999999</v>
      </c>
      <c r="AD104" s="24">
        <v>1.81596304</v>
      </c>
      <c r="AE104" s="24">
        <v>1.1430547999999998</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0.12746217399999998</v>
      </c>
      <c r="D107" s="24">
        <v>0.18320132499999997</v>
      </c>
      <c r="E107" s="24">
        <v>0.177062155</v>
      </c>
      <c r="F107" s="24">
        <v>0.19940777900000001</v>
      </c>
      <c r="G107" s="24">
        <v>0.18752400799999994</v>
      </c>
      <c r="H107" s="24">
        <v>0.17982620900000001</v>
      </c>
      <c r="I107" s="24">
        <v>0.15567710130000001</v>
      </c>
      <c r="J107" s="24">
        <v>0.1388683164</v>
      </c>
      <c r="K107" s="24">
        <v>0.11583625199999989</v>
      </c>
      <c r="L107" s="24">
        <v>0.11279467799999988</v>
      </c>
      <c r="M107" s="24">
        <v>0.10451836180000001</v>
      </c>
      <c r="N107" s="24">
        <v>0.10841846129999999</v>
      </c>
      <c r="O107" s="24">
        <v>8.1044508399999896E-2</v>
      </c>
      <c r="P107" s="24">
        <v>7.2004572199999978E-2</v>
      </c>
      <c r="Q107" s="24">
        <v>7.3085814999999998E-2</v>
      </c>
      <c r="R107" s="24">
        <v>7.0508688799999983E-2</v>
      </c>
      <c r="S107" s="24">
        <v>6.3401399600000005E-2</v>
      </c>
      <c r="T107" s="24">
        <v>5.9070126999999903E-2</v>
      </c>
      <c r="U107" s="24">
        <v>5.8658349799999995E-2</v>
      </c>
      <c r="V107" s="24">
        <v>5.3895342599999986E-2</v>
      </c>
      <c r="W107" s="24">
        <v>1.8667514999999898E-2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0.109705926</v>
      </c>
      <c r="D109" s="24">
        <v>0.18398679000000001</v>
      </c>
      <c r="E109" s="24">
        <v>0.25882960700000002</v>
      </c>
      <c r="F109" s="24">
        <v>0.44571055199999898</v>
      </c>
      <c r="G109" s="24">
        <v>0.64856455300000004</v>
      </c>
      <c r="H109" s="24">
        <v>0.89436161999999897</v>
      </c>
      <c r="I109" s="24">
        <v>1.04618498</v>
      </c>
      <c r="J109" s="24">
        <v>1.3151375599999999</v>
      </c>
      <c r="K109" s="24">
        <v>1.5151476399999999</v>
      </c>
      <c r="L109" s="24">
        <v>1.802945929999999</v>
      </c>
      <c r="M109" s="24">
        <v>2.1790704800000005</v>
      </c>
      <c r="N109" s="24">
        <v>2.7459213999999998</v>
      </c>
      <c r="O109" s="24">
        <v>2.9301930600000001</v>
      </c>
      <c r="P109" s="24">
        <v>2.9152279599999988</v>
      </c>
      <c r="Q109" s="24">
        <v>3.1874544999999999</v>
      </c>
      <c r="R109" s="24">
        <v>3.2770447499999902</v>
      </c>
      <c r="S109" s="24">
        <v>3.2419278</v>
      </c>
      <c r="T109" s="24">
        <v>3.2461294999999999</v>
      </c>
      <c r="U109" s="24">
        <v>3.2661683000000004</v>
      </c>
      <c r="V109" s="24">
        <v>3.2853876</v>
      </c>
      <c r="W109" s="24">
        <v>3.3951068999999996</v>
      </c>
      <c r="X109" s="24">
        <v>3.3656086999999997</v>
      </c>
      <c r="Y109" s="24">
        <v>3.1331060699999997</v>
      </c>
      <c r="Z109" s="24">
        <v>3.4632827500000003</v>
      </c>
      <c r="AA109" s="24">
        <v>3.4271438299999999</v>
      </c>
      <c r="AB109" s="24">
        <v>3.1906665300000001</v>
      </c>
      <c r="AC109" s="24">
        <v>3.0813345000000001</v>
      </c>
      <c r="AD109" s="24">
        <v>3.1108259999999999</v>
      </c>
      <c r="AE109" s="24">
        <v>2.7031524</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0.1152570726</v>
      </c>
      <c r="D112" s="24">
        <v>0.11084072899999999</v>
      </c>
      <c r="E112" s="24">
        <v>0.11450849679999998</v>
      </c>
      <c r="F112" s="24">
        <v>0.1143740842</v>
      </c>
      <c r="G112" s="24">
        <v>0.10648676359999999</v>
      </c>
      <c r="H112" s="24">
        <v>9.97414207E-2</v>
      </c>
      <c r="I112" s="24">
        <v>8.7349441199999905E-2</v>
      </c>
      <c r="J112" s="24">
        <v>8.0794563499999902E-2</v>
      </c>
      <c r="K112" s="24">
        <v>7.0245348999999985E-2</v>
      </c>
      <c r="L112" s="24">
        <v>6.4191386999999989E-2</v>
      </c>
      <c r="M112" s="24">
        <v>5.9699464999999896E-2</v>
      </c>
      <c r="N112" s="24">
        <v>6.0679525999999998E-2</v>
      </c>
      <c r="O112" s="24">
        <v>5.6718799000000007E-2</v>
      </c>
      <c r="P112" s="24">
        <v>4.056187E-2</v>
      </c>
      <c r="Q112" s="24">
        <v>4.0169789999999997E-2</v>
      </c>
      <c r="R112" s="24">
        <v>3.8243716999999997E-2</v>
      </c>
      <c r="S112" s="24">
        <v>3.5703909999999998E-2</v>
      </c>
      <c r="T112" s="24">
        <v>3.3594302999999999E-2</v>
      </c>
      <c r="U112" s="24">
        <v>3.2172737E-2</v>
      </c>
      <c r="V112" s="24">
        <v>2.9456857999999999E-2</v>
      </c>
      <c r="W112" s="24">
        <v>2.5903868E-2</v>
      </c>
      <c r="X112" s="24">
        <v>2.5095654999999901E-2</v>
      </c>
      <c r="Y112" s="24">
        <v>2.2849201E-2</v>
      </c>
      <c r="Z112" s="24">
        <v>2.3482711999999999E-2</v>
      </c>
      <c r="AA112" s="24">
        <v>2.3048259999999997E-2</v>
      </c>
      <c r="AB112" s="24">
        <v>1.9919874000000001E-2</v>
      </c>
      <c r="AC112" s="24">
        <v>1.9056704000000001E-2</v>
      </c>
      <c r="AD112" s="24">
        <v>1.8062462000000001E-2</v>
      </c>
      <c r="AE112" s="24">
        <v>1.5158267E-2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0.11375345099999901</v>
      </c>
      <c r="D114" s="24">
        <v>0.19176834929999997</v>
      </c>
      <c r="E114" s="24">
        <v>0.24815774499999901</v>
      </c>
      <c r="F114" s="24">
        <v>0.30023657100000001</v>
      </c>
      <c r="G114" s="24">
        <v>0.386899151</v>
      </c>
      <c r="H114" s="24">
        <v>0.50060419199999895</v>
      </c>
      <c r="I114" s="24">
        <v>0.5708954799999999</v>
      </c>
      <c r="J114" s="24">
        <v>0.64643771400000005</v>
      </c>
      <c r="K114" s="24">
        <v>0.68406131999999997</v>
      </c>
      <c r="L114" s="24">
        <v>0.76785357499999995</v>
      </c>
      <c r="M114" s="24">
        <v>0.88108907000000003</v>
      </c>
      <c r="N114" s="24">
        <v>1.0233592</v>
      </c>
      <c r="O114" s="24">
        <v>1.0751704</v>
      </c>
      <c r="P114" s="24">
        <v>1.0490567099999999</v>
      </c>
      <c r="Q114" s="24">
        <v>1.11279163</v>
      </c>
      <c r="R114" s="24">
        <v>1.1119514199999998</v>
      </c>
      <c r="S114" s="24">
        <v>1.0997352499999999</v>
      </c>
      <c r="T114" s="24">
        <v>1.0880866900000001</v>
      </c>
      <c r="U114" s="24">
        <v>1.0443656899999998</v>
      </c>
      <c r="V114" s="24">
        <v>1.0417038199999999</v>
      </c>
      <c r="W114" s="24">
        <v>0.92487720000000007</v>
      </c>
      <c r="X114" s="24">
        <v>0.92925745000000004</v>
      </c>
      <c r="Y114" s="24">
        <v>0.91579813999999893</v>
      </c>
      <c r="Z114" s="24">
        <v>0.92892068999999999</v>
      </c>
      <c r="AA114" s="24">
        <v>0.93586532999999994</v>
      </c>
      <c r="AB114" s="24">
        <v>0.83854100000000009</v>
      </c>
      <c r="AC114" s="24">
        <v>0.81063113999999992</v>
      </c>
      <c r="AD114" s="24">
        <v>0.78182417000000004</v>
      </c>
      <c r="AE114" s="24">
        <v>0.63626174399999902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2.7102884999999997E-3</v>
      </c>
      <c r="D119" s="24">
        <v>8.21715464E-3</v>
      </c>
      <c r="E119" s="24">
        <v>5.3988597999999983E-3</v>
      </c>
      <c r="F119" s="24">
        <v>1.018930054E-2</v>
      </c>
      <c r="G119" s="24">
        <v>2.5124337199999999E-2</v>
      </c>
      <c r="H119" s="24">
        <v>3.84799038E-2</v>
      </c>
      <c r="I119" s="24">
        <v>7.3376220999999908E-2</v>
      </c>
      <c r="J119" s="24">
        <v>8.7811711000000001E-2</v>
      </c>
      <c r="K119" s="24">
        <v>0.110161574</v>
      </c>
      <c r="L119" s="24">
        <v>0.13723252899999999</v>
      </c>
      <c r="M119" s="24">
        <v>0.17053065999999989</v>
      </c>
      <c r="N119" s="24">
        <v>0.21002657500000002</v>
      </c>
      <c r="O119" s="24">
        <v>0.22123787</v>
      </c>
      <c r="P119" s="24">
        <v>0.22231204500000001</v>
      </c>
      <c r="Q119" s="24">
        <v>0.25429409000000003</v>
      </c>
      <c r="R119" s="24">
        <v>0.26117807700000001</v>
      </c>
      <c r="S119" s="24">
        <v>0.24135395999999998</v>
      </c>
      <c r="T119" s="24">
        <v>0.22769475600000003</v>
      </c>
      <c r="U119" s="24">
        <v>0.230030556</v>
      </c>
      <c r="V119" s="24">
        <v>0.24038712399999901</v>
      </c>
      <c r="W119" s="24">
        <v>0.23564501999999998</v>
      </c>
      <c r="X119" s="24">
        <v>0.23956720999999997</v>
      </c>
      <c r="Y119" s="24">
        <v>0.23140359000000002</v>
      </c>
      <c r="Z119" s="24">
        <v>0.22842143500000001</v>
      </c>
      <c r="AA119" s="24">
        <v>0.23511299000000002</v>
      </c>
      <c r="AB119" s="24">
        <v>0.21210432399999998</v>
      </c>
      <c r="AC119" s="24">
        <v>0.20017309699999999</v>
      </c>
      <c r="AD119" s="24">
        <v>0.20096532</v>
      </c>
      <c r="AE119" s="24">
        <v>0.17439429000000001</v>
      </c>
    </row>
    <row r="121" spans="1:31" collapsed="1" x14ac:dyDescent="0.35"/>
  </sheetData>
  <sheetProtection algorithmName="SHA-512" hashValue="GfW6nooWWScETklGi9IxBrg5XuX7aER3rQYJjLl32MG2deqH/RBGFPef5qYEP8ATKtKQl4HYP9Y+61UnuJPmqw==" saltValue="TYJutpHzZvXZoLMojWSw9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29999-16CC-49F8-9BC4-F56687488D2D}">
  <sheetPr codeName="Sheet20">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-96023.520432265403</v>
      </c>
      <c r="G6" s="24">
        <v>-36831.992815915815</v>
      </c>
      <c r="H6" s="24">
        <v>136973.11307468946</v>
      </c>
      <c r="I6" s="24">
        <v>-67179.619106530678</v>
      </c>
      <c r="J6" s="24">
        <v>-180989.01164240899</v>
      </c>
      <c r="K6" s="24">
        <v>-195493.7261247187</v>
      </c>
      <c r="L6" s="24">
        <v>-186539.8149302369</v>
      </c>
      <c r="M6" s="24">
        <v>204964.37642775264</v>
      </c>
      <c r="N6" s="24">
        <v>330039.24530050042</v>
      </c>
      <c r="O6" s="24">
        <v>184124.04363540886</v>
      </c>
      <c r="P6" s="24">
        <v>-111722.11849945132</v>
      </c>
      <c r="Q6" s="24">
        <v>-6625.041215920266</v>
      </c>
      <c r="R6" s="24">
        <v>-3.3654989675216086E-3</v>
      </c>
      <c r="S6" s="24">
        <v>-7.4830084295311391E-4</v>
      </c>
      <c r="T6" s="24">
        <v>-7.1402752161755601E-4</v>
      </c>
      <c r="U6" s="24">
        <v>-6.8314673586665205E-4</v>
      </c>
      <c r="V6" s="24">
        <v>-6.5003479128036802E-4</v>
      </c>
      <c r="W6" s="24">
        <v>239835.4414035248</v>
      </c>
      <c r="X6" s="24">
        <v>0</v>
      </c>
      <c r="Y6" s="24">
        <v>0</v>
      </c>
      <c r="Z6" s="24">
        <v>0</v>
      </c>
      <c r="AA6" s="24">
        <v>0</v>
      </c>
      <c r="AB6" s="24">
        <v>0</v>
      </c>
      <c r="AC6" s="24">
        <v>0</v>
      </c>
      <c r="AD6" s="24">
        <v>0</v>
      </c>
      <c r="AE6" s="24">
        <v>0</v>
      </c>
    </row>
    <row r="7" spans="1:31" x14ac:dyDescent="0.35">
      <c r="A7" s="28" t="s">
        <v>40</v>
      </c>
      <c r="B7" s="28" t="s">
        <v>71</v>
      </c>
      <c r="C7" s="24">
        <v>0</v>
      </c>
      <c r="D7" s="24">
        <v>0</v>
      </c>
      <c r="E7" s="24">
        <v>0</v>
      </c>
      <c r="F7" s="24">
        <v>-148388.42973809619</v>
      </c>
      <c r="G7" s="24">
        <v>-141592.01305249942</v>
      </c>
      <c r="H7" s="24">
        <v>-159866.85790016357</v>
      </c>
      <c r="I7" s="24">
        <v>151885.08563931604</v>
      </c>
      <c r="J7" s="24">
        <v>434833.56167406321</v>
      </c>
      <c r="K7" s="24">
        <v>-105352.1733144895</v>
      </c>
      <c r="L7" s="24">
        <v>-68541.057882144451</v>
      </c>
      <c r="M7" s="24">
        <v>-32788.375445478421</v>
      </c>
      <c r="N7" s="24">
        <v>-4.7116288468819689E-3</v>
      </c>
      <c r="O7" s="24">
        <v>-4.4958290505783963E-3</v>
      </c>
      <c r="P7" s="24">
        <v>-4.2899132144928473E-3</v>
      </c>
      <c r="Q7" s="24">
        <v>-4.1043799026022751E-3</v>
      </c>
      <c r="R7" s="24">
        <v>-3.9054416763607074E-3</v>
      </c>
      <c r="S7" s="24">
        <v>190672.8147701745</v>
      </c>
      <c r="T7" s="24">
        <v>363063.54776231892</v>
      </c>
      <c r="U7" s="24">
        <v>-3.4020965674849547E-3</v>
      </c>
      <c r="V7" s="24">
        <v>-3.2371978318175097E-3</v>
      </c>
      <c r="W7" s="24">
        <v>-3.0889292276037351E-3</v>
      </c>
      <c r="X7" s="24">
        <v>-2.9474515518835482E-3</v>
      </c>
      <c r="Y7" s="24">
        <v>-2.819978006215884E-3</v>
      </c>
      <c r="Z7" s="24">
        <v>-2.683294405791591E-3</v>
      </c>
      <c r="AA7" s="24">
        <v>-2.5603954243542961E-3</v>
      </c>
      <c r="AB7" s="24">
        <v>-2.4431254039455636E-3</v>
      </c>
      <c r="AC7" s="24">
        <v>-1.8058255003147881E-3</v>
      </c>
      <c r="AD7" s="24">
        <v>0</v>
      </c>
      <c r="AE7" s="24">
        <v>0</v>
      </c>
    </row>
    <row r="8" spans="1:31" x14ac:dyDescent="0.35">
      <c r="A8" s="28" t="s">
        <v>40</v>
      </c>
      <c r="B8" s="28" t="s">
        <v>20</v>
      </c>
      <c r="C8" s="24">
        <v>1.589285327636189E-5</v>
      </c>
      <c r="D8" s="24">
        <v>1.516493632636887E-5</v>
      </c>
      <c r="E8" s="24">
        <v>1.4509072041810491E-5</v>
      </c>
      <c r="F8" s="24">
        <v>1.3805821094065909E-5</v>
      </c>
      <c r="G8" s="24">
        <v>1.3173493405123579E-5</v>
      </c>
      <c r="H8" s="24">
        <v>1.2570127289960798E-5</v>
      </c>
      <c r="I8" s="24">
        <v>1.2026485209017611E-5</v>
      </c>
      <c r="J8" s="24">
        <v>1.144356459928424E-5</v>
      </c>
      <c r="K8" s="24">
        <v>1.0919431865198738E-5</v>
      </c>
      <c r="L8" s="24">
        <v>1.041930521073613E-5</v>
      </c>
      <c r="M8" s="24">
        <v>9.9686834599706796E-6</v>
      </c>
      <c r="N8" s="24">
        <v>1.7068269619678288E-5</v>
      </c>
      <c r="O8" s="24">
        <v>1.6286516806186082E-5</v>
      </c>
      <c r="P8" s="24">
        <v>1.554056946536456E-5</v>
      </c>
      <c r="Q8" s="24">
        <v>1.4868459523411931E-5</v>
      </c>
      <c r="R8" s="24">
        <v>1.4147789157918549E-5</v>
      </c>
      <c r="S8" s="24">
        <v>2.2791040280106693E-5</v>
      </c>
      <c r="T8" s="24">
        <v>2.174717583113842E-5</v>
      </c>
      <c r="U8" s="24">
        <v>2.7222123652856544E-5</v>
      </c>
      <c r="V8" s="24">
        <v>2.5902674400462962E-5</v>
      </c>
      <c r="W8" s="24">
        <v>2.8455573652289402E-5</v>
      </c>
      <c r="X8" s="24">
        <v>2.8683147282852119E-5</v>
      </c>
      <c r="Y8" s="24">
        <v>2.8059195174356196E-5</v>
      </c>
      <c r="Z8" s="24">
        <v>2.6699173283055839E-5</v>
      </c>
      <c r="AA8" s="24">
        <v>2.5476310374452567E-5</v>
      </c>
      <c r="AB8" s="24">
        <v>2.5169438084189841E-5</v>
      </c>
      <c r="AC8" s="24">
        <v>2.4080891772714728E-5</v>
      </c>
      <c r="AD8" s="24">
        <v>3.719855496275238E-5</v>
      </c>
      <c r="AE8" s="24">
        <v>3.5494804339640088E-5</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6.6377781939145545E-5</v>
      </c>
      <c r="D10" s="24">
        <v>6.3337578160991434E-5</v>
      </c>
      <c r="E10" s="24">
        <v>6.0598308144144253E-5</v>
      </c>
      <c r="F10" s="24">
        <v>5.7661123911322022E-5</v>
      </c>
      <c r="G10" s="24">
        <v>5.5020156382028453E-5</v>
      </c>
      <c r="H10" s="24">
        <v>5.2500149198591296E-5</v>
      </c>
      <c r="I10" s="24">
        <v>5.022958425507286E-5</v>
      </c>
      <c r="J10" s="24">
        <v>4.7794969372025653E-5</v>
      </c>
      <c r="K10" s="24">
        <v>4.5605886787211257E-5</v>
      </c>
      <c r="L10" s="24">
        <v>4.3517067527723773E-5</v>
      </c>
      <c r="M10" s="24">
        <v>4.1635009486337758E-5</v>
      </c>
      <c r="N10" s="24">
        <v>5.823202913347098E-5</v>
      </c>
      <c r="O10" s="24">
        <v>5.5564913273175094E-5</v>
      </c>
      <c r="P10" s="24">
        <v>5.3019955392226569E-5</v>
      </c>
      <c r="Q10" s="24">
        <v>5.0726909489345016E-5</v>
      </c>
      <c r="R10" s="24">
        <v>4.8268189381557615E-5</v>
      </c>
      <c r="S10" s="24">
        <v>7.5847750435419664E-5</v>
      </c>
      <c r="T10" s="24">
        <v>7.2373807638571546E-5</v>
      </c>
      <c r="U10" s="24">
        <v>1690.7489596830617</v>
      </c>
      <c r="V10" s="24">
        <v>1608.7987974074229</v>
      </c>
      <c r="W10" s="24">
        <v>1535.1133830418946</v>
      </c>
      <c r="X10" s="24">
        <v>1464.8028503455109</v>
      </c>
      <c r="Y10" s="24">
        <v>1401.4519827397887</v>
      </c>
      <c r="Z10" s="24">
        <v>6475.1953806456995</v>
      </c>
      <c r="AA10" s="24">
        <v>7909.9742110451607</v>
      </c>
      <c r="AB10" s="24">
        <v>12030.138937379919</v>
      </c>
      <c r="AC10" s="24">
        <v>11509.850668606703</v>
      </c>
      <c r="AD10" s="24">
        <v>14663.872751944949</v>
      </c>
      <c r="AE10" s="24">
        <v>13992.244986743246</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14613.442303715798</v>
      </c>
      <c r="D12" s="24">
        <v>33101.490208759838</v>
      </c>
      <c r="E12" s="24">
        <v>53095.963442158689</v>
      </c>
      <c r="F12" s="24">
        <v>71213.63394318994</v>
      </c>
      <c r="G12" s="24">
        <v>86945.341913436801</v>
      </c>
      <c r="H12" s="24">
        <v>87649.565699431376</v>
      </c>
      <c r="I12" s="24">
        <v>100357.6840251809</v>
      </c>
      <c r="J12" s="24">
        <v>111322.9106788378</v>
      </c>
      <c r="K12" s="24">
        <v>186781.62151822855</v>
      </c>
      <c r="L12" s="24">
        <v>180486.36699478392</v>
      </c>
      <c r="M12" s="24">
        <v>174804.18186202738</v>
      </c>
      <c r="N12" s="24">
        <v>215571.38582495268</v>
      </c>
      <c r="O12" s="24">
        <v>206009.13115173238</v>
      </c>
      <c r="P12" s="24">
        <v>206617.57775393562</v>
      </c>
      <c r="Q12" s="24">
        <v>204527.18433965999</v>
      </c>
      <c r="R12" s="24">
        <v>211032.69290821796</v>
      </c>
      <c r="S12" s="24">
        <v>245934.08256552534</v>
      </c>
      <c r="T12" s="24">
        <v>247783.20965055565</v>
      </c>
      <c r="U12" s="24">
        <v>244779.40020858057</v>
      </c>
      <c r="V12" s="24">
        <v>234360.84653088293</v>
      </c>
      <c r="W12" s="24">
        <v>240519.22788701233</v>
      </c>
      <c r="X12" s="24">
        <v>247762.12707009359</v>
      </c>
      <c r="Y12" s="24">
        <v>246320.59452336931</v>
      </c>
      <c r="Z12" s="24">
        <v>237208.07163851016</v>
      </c>
      <c r="AA12" s="24">
        <v>239278.65692841148</v>
      </c>
      <c r="AB12" s="24">
        <v>245891.17824343257</v>
      </c>
      <c r="AC12" s="24">
        <v>258403.18881116202</v>
      </c>
      <c r="AD12" s="24">
        <v>255235.59730286823</v>
      </c>
      <c r="AE12" s="24">
        <v>258914.02039678351</v>
      </c>
    </row>
    <row r="13" spans="1:31" x14ac:dyDescent="0.35">
      <c r="A13" s="28" t="s">
        <v>40</v>
      </c>
      <c r="B13" s="28" t="s">
        <v>68</v>
      </c>
      <c r="C13" s="24">
        <v>9.3076565163378798E-5</v>
      </c>
      <c r="D13" s="24">
        <v>1.5596208754073835E-4</v>
      </c>
      <c r="E13" s="24">
        <v>1.508809068057085E-4</v>
      </c>
      <c r="F13" s="24">
        <v>2.9264551114769759E-4</v>
      </c>
      <c r="G13" s="24">
        <v>2134.9302448949979</v>
      </c>
      <c r="H13" s="24">
        <v>14106.38149434892</v>
      </c>
      <c r="I13" s="24">
        <v>24707.994613495295</v>
      </c>
      <c r="J13" s="24">
        <v>35449.69341790762</v>
      </c>
      <c r="K13" s="24">
        <v>67316.052167337126</v>
      </c>
      <c r="L13" s="24">
        <v>64232.874201250481</v>
      </c>
      <c r="M13" s="24">
        <v>61454.883775368253</v>
      </c>
      <c r="N13" s="24">
        <v>58476.181827227148</v>
      </c>
      <c r="O13" s="24">
        <v>55797.883417247765</v>
      </c>
      <c r="P13" s="24">
        <v>53242.255147932578</v>
      </c>
      <c r="Q13" s="24">
        <v>50939.595063590088</v>
      </c>
      <c r="R13" s="24">
        <v>48470.566141343152</v>
      </c>
      <c r="S13" s="24">
        <v>64314.164303333731</v>
      </c>
      <c r="T13" s="24">
        <v>62578.607232203227</v>
      </c>
      <c r="U13" s="24">
        <v>68402.482014589317</v>
      </c>
      <c r="V13" s="24">
        <v>75950.504803575415</v>
      </c>
      <c r="W13" s="24">
        <v>76994.040544498785</v>
      </c>
      <c r="X13" s="24">
        <v>108016.44054281786</v>
      </c>
      <c r="Y13" s="24">
        <v>103475.0590275732</v>
      </c>
      <c r="Z13" s="24">
        <v>98459.649832597221</v>
      </c>
      <c r="AA13" s="24">
        <v>93950.047512784382</v>
      </c>
      <c r="AB13" s="24">
        <v>106156.72047551512</v>
      </c>
      <c r="AC13" s="24">
        <v>103648.85246074287</v>
      </c>
      <c r="AD13" s="24">
        <v>108517.98358153542</v>
      </c>
      <c r="AE13" s="24">
        <v>109593.29235898408</v>
      </c>
    </row>
    <row r="14" spans="1:31" x14ac:dyDescent="0.35">
      <c r="A14" s="28" t="s">
        <v>40</v>
      </c>
      <c r="B14" s="28" t="s">
        <v>36</v>
      </c>
      <c r="C14" s="24">
        <v>8.0742990217031493E-5</v>
      </c>
      <c r="D14" s="24">
        <v>1.1840265400180421E-4</v>
      </c>
      <c r="E14" s="24">
        <v>1.132818892135157E-4</v>
      </c>
      <c r="F14" s="24">
        <v>1.3778828794245901E-4</v>
      </c>
      <c r="G14" s="24">
        <v>1.800589343651E-4</v>
      </c>
      <c r="H14" s="24">
        <v>1.8687414130209379E-4</v>
      </c>
      <c r="I14" s="24">
        <v>2.3430874118582899E-4</v>
      </c>
      <c r="J14" s="24">
        <v>2.649400718914834E-4</v>
      </c>
      <c r="K14" s="24">
        <v>2235.4436931397599</v>
      </c>
      <c r="L14" s="24">
        <v>2133.0569604009306</v>
      </c>
      <c r="M14" s="24">
        <v>2040.8049743746535</v>
      </c>
      <c r="N14" s="24">
        <v>1941.8885521624436</v>
      </c>
      <c r="O14" s="24">
        <v>1983.0316217438167</v>
      </c>
      <c r="P14" s="24">
        <v>1892.2057451854241</v>
      </c>
      <c r="Q14" s="24">
        <v>1810.3702438292205</v>
      </c>
      <c r="R14" s="24">
        <v>1722.6221266399887</v>
      </c>
      <c r="S14" s="24">
        <v>17880.170689298317</v>
      </c>
      <c r="T14" s="24">
        <v>17061.231580227486</v>
      </c>
      <c r="U14" s="24">
        <v>19736.26529397002</v>
      </c>
      <c r="V14" s="24">
        <v>18779.653648998788</v>
      </c>
      <c r="W14" s="24">
        <v>32729.442807693908</v>
      </c>
      <c r="X14" s="24">
        <v>31230.38434605303</v>
      </c>
      <c r="Y14" s="24">
        <v>29879.709787005213</v>
      </c>
      <c r="Z14" s="24">
        <v>28431.448025984788</v>
      </c>
      <c r="AA14" s="24">
        <v>27129.244288803056</v>
      </c>
      <c r="AB14" s="24">
        <v>32116.293648341962</v>
      </c>
      <c r="AC14" s="24">
        <v>30727.304635385521</v>
      </c>
      <c r="AD14" s="24">
        <v>29237.960493286395</v>
      </c>
      <c r="AE14" s="24">
        <v>27898.817255063641</v>
      </c>
    </row>
    <row r="15" spans="1:31" x14ac:dyDescent="0.35">
      <c r="A15" s="28" t="s">
        <v>40</v>
      </c>
      <c r="B15" s="28" t="s">
        <v>73</v>
      </c>
      <c r="C15" s="24">
        <v>0</v>
      </c>
      <c r="D15" s="24">
        <v>0</v>
      </c>
      <c r="E15" s="24">
        <v>1.4947732863545611E-4</v>
      </c>
      <c r="F15" s="24">
        <v>1.606401453810454E-4</v>
      </c>
      <c r="G15" s="24">
        <v>1.5724782122883402E-4</v>
      </c>
      <c r="H15" s="24">
        <v>1.54614820685709E-4</v>
      </c>
      <c r="I15" s="24">
        <v>1.5855673631800729E-4</v>
      </c>
      <c r="J15" s="24">
        <v>1.6281705186977551E-4</v>
      </c>
      <c r="K15" s="24">
        <v>21973.217282183119</v>
      </c>
      <c r="L15" s="24">
        <v>20966.810384264019</v>
      </c>
      <c r="M15" s="24">
        <v>20060.022411867456</v>
      </c>
      <c r="N15" s="24">
        <v>19087.718682455779</v>
      </c>
      <c r="O15" s="24">
        <v>18213.472039498007</v>
      </c>
      <c r="P15" s="24">
        <v>17379.267206342378</v>
      </c>
      <c r="Q15" s="24">
        <v>16627.635941741661</v>
      </c>
      <c r="R15" s="24">
        <v>16061.860532184903</v>
      </c>
      <c r="S15" s="24">
        <v>18778.588352863881</v>
      </c>
      <c r="T15" s="24">
        <v>17943.287870096305</v>
      </c>
      <c r="U15" s="24">
        <v>18242.539111988124</v>
      </c>
      <c r="V15" s="24">
        <v>17358.327986507149</v>
      </c>
      <c r="W15" s="24">
        <v>16646.846000787598</v>
      </c>
      <c r="X15" s="24">
        <v>22395.128519118221</v>
      </c>
      <c r="Y15" s="24">
        <v>21426.56758172439</v>
      </c>
      <c r="Z15" s="24">
        <v>20388.02802628003</v>
      </c>
      <c r="AA15" s="24">
        <v>19454.225208170876</v>
      </c>
      <c r="AB15" s="24">
        <v>20557.730476881439</v>
      </c>
      <c r="AC15" s="24">
        <v>19668.634677123981</v>
      </c>
      <c r="AD15" s="24">
        <v>21595.189842415541</v>
      </c>
      <c r="AE15" s="24">
        <v>25973.238006212043</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14613.442479062998</v>
      </c>
      <c r="D17" s="32">
        <v>33101.490443224437</v>
      </c>
      <c r="E17" s="32">
        <v>53095.963668146978</v>
      </c>
      <c r="F17" s="32">
        <v>-173198.31586305922</v>
      </c>
      <c r="G17" s="32">
        <v>-89343.733641889776</v>
      </c>
      <c r="H17" s="32">
        <v>78862.202433376457</v>
      </c>
      <c r="I17" s="32">
        <v>209771.14523371763</v>
      </c>
      <c r="J17" s="32">
        <v>400617.1541876382</v>
      </c>
      <c r="K17" s="32">
        <v>-46748.225697117246</v>
      </c>
      <c r="L17" s="32">
        <v>-10361.631562410577</v>
      </c>
      <c r="M17" s="32">
        <v>408435.06667127355</v>
      </c>
      <c r="N17" s="32">
        <v>604086.80831635173</v>
      </c>
      <c r="O17" s="32">
        <v>445931.05378041137</v>
      </c>
      <c r="P17" s="32">
        <v>148137.71018106421</v>
      </c>
      <c r="Q17" s="32">
        <v>248841.73414854528</v>
      </c>
      <c r="R17" s="32">
        <v>259503.25184103643</v>
      </c>
      <c r="S17" s="32">
        <v>500921.0609893715</v>
      </c>
      <c r="T17" s="32">
        <v>673425.36402517138</v>
      </c>
      <c r="U17" s="32">
        <v>314872.62712483178</v>
      </c>
      <c r="V17" s="32">
        <v>311920.14627053583</v>
      </c>
      <c r="W17" s="32">
        <v>558883.82015760418</v>
      </c>
      <c r="X17" s="32">
        <v>357243.36754448857</v>
      </c>
      <c r="Y17" s="32">
        <v>351197.10274176346</v>
      </c>
      <c r="Z17" s="32">
        <v>342142.91419515782</v>
      </c>
      <c r="AA17" s="32">
        <v>341138.67611732188</v>
      </c>
      <c r="AB17" s="32">
        <v>364078.03523837164</v>
      </c>
      <c r="AC17" s="32">
        <v>373561.890158767</v>
      </c>
      <c r="AD17" s="32">
        <v>378417.45367354713</v>
      </c>
      <c r="AE17" s="32">
        <v>382499.5577780056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-22142.882763958725</v>
      </c>
      <c r="G20" s="24">
        <v>33664.798845237237</v>
      </c>
      <c r="H20" s="24">
        <v>-114465.23513369398</v>
      </c>
      <c r="I20" s="24">
        <v>-118223.55142923427</v>
      </c>
      <c r="J20" s="24">
        <v>-112493.28664394988</v>
      </c>
      <c r="K20" s="24">
        <v>-130135.2099308357</v>
      </c>
      <c r="L20" s="24">
        <v>-124174.81858685684</v>
      </c>
      <c r="M20" s="24">
        <v>-118804.41504156796</v>
      </c>
      <c r="N20" s="24">
        <v>225954.58618997119</v>
      </c>
      <c r="O20" s="24">
        <v>-62909.487284636401</v>
      </c>
      <c r="P20" s="24">
        <v>-60028.136698082693</v>
      </c>
      <c r="Q20" s="24">
        <v>-5.2659779066578205E-4</v>
      </c>
      <c r="R20" s="24">
        <v>-5.0107373273163306E-4</v>
      </c>
      <c r="S20" s="24">
        <v>-4.7812379058410697E-4</v>
      </c>
      <c r="T20" s="24">
        <v>-4.56224990833736E-4</v>
      </c>
      <c r="U20" s="24">
        <v>-4.3649383794451904E-4</v>
      </c>
      <c r="V20" s="24">
        <v>-4.15337095160792E-4</v>
      </c>
      <c r="W20" s="24">
        <v>-3.96314021942211E-4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3.4361063809246401E-6</v>
      </c>
      <c r="D22" s="24">
        <v>3.2787274614090098E-6</v>
      </c>
      <c r="E22" s="24">
        <v>3.1369266523281504E-6</v>
      </c>
      <c r="F22" s="24">
        <v>2.9848806334719498E-6</v>
      </c>
      <c r="G22" s="24">
        <v>2.8481685422553501E-6</v>
      </c>
      <c r="H22" s="24">
        <v>2.71771807358915E-6</v>
      </c>
      <c r="I22" s="24">
        <v>2.6001802098220203E-6</v>
      </c>
      <c r="J22" s="24">
        <v>2.47415015141479E-6</v>
      </c>
      <c r="K22" s="24">
        <v>2.3608302962116199E-6</v>
      </c>
      <c r="L22" s="24">
        <v>2.25270066342721E-6</v>
      </c>
      <c r="M22" s="24">
        <v>2.15527421354665E-6</v>
      </c>
      <c r="N22" s="24">
        <v>4.2061675647480802E-6</v>
      </c>
      <c r="O22" s="24">
        <v>4.0135186670548706E-6</v>
      </c>
      <c r="P22" s="24">
        <v>3.8296933830696602E-6</v>
      </c>
      <c r="Q22" s="24">
        <v>3.66406399586297E-6</v>
      </c>
      <c r="R22" s="24">
        <v>3.4864677670854098E-6</v>
      </c>
      <c r="S22" s="24">
        <v>7.5965520342284301E-6</v>
      </c>
      <c r="T22" s="24">
        <v>7.2486183503855696E-6</v>
      </c>
      <c r="U22" s="24">
        <v>7.9835680720439114E-6</v>
      </c>
      <c r="V22" s="24">
        <v>7.5966066042898598E-6</v>
      </c>
      <c r="W22" s="24">
        <v>8.5803203945835505E-6</v>
      </c>
      <c r="X22" s="24">
        <v>8.1873286175262703E-6</v>
      </c>
      <c r="Y22" s="24">
        <v>8.4497947013704314E-6</v>
      </c>
      <c r="Z22" s="24">
        <v>8.0402353501684997E-6</v>
      </c>
      <c r="AA22" s="24">
        <v>7.6719802929079207E-6</v>
      </c>
      <c r="AB22" s="24">
        <v>7.32059187963124E-6</v>
      </c>
      <c r="AC22" s="24">
        <v>7.0039855548602095E-6</v>
      </c>
      <c r="AD22" s="24">
        <v>1.15521157331832E-5</v>
      </c>
      <c r="AE22" s="24">
        <v>1.1023011191397001E-5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1.3746476095323728E-5</v>
      </c>
      <c r="D24" s="24">
        <v>1.311686649794937E-5</v>
      </c>
      <c r="E24" s="24">
        <v>1.2549578638892109E-5</v>
      </c>
      <c r="F24" s="24">
        <v>1.194130382668058E-5</v>
      </c>
      <c r="G24" s="24">
        <v>1.139437387588404E-5</v>
      </c>
      <c r="H24" s="24">
        <v>1.087249415204931E-5</v>
      </c>
      <c r="I24" s="24">
        <v>1.0402272553690219E-5</v>
      </c>
      <c r="J24" s="24">
        <v>9.8980771088678824E-6</v>
      </c>
      <c r="K24" s="24">
        <v>9.4447300619534686E-6</v>
      </c>
      <c r="L24" s="24">
        <v>9.0121470020928489E-6</v>
      </c>
      <c r="M24" s="24">
        <v>8.6223830612060714E-6</v>
      </c>
      <c r="N24" s="24">
        <v>1.268294674582501E-5</v>
      </c>
      <c r="O24" s="24">
        <v>1.2102048416770651E-5</v>
      </c>
      <c r="P24" s="24">
        <v>1.154775611827534E-5</v>
      </c>
      <c r="Q24" s="24">
        <v>1.1048330295326249E-5</v>
      </c>
      <c r="R24" s="24">
        <v>1.0512820599820332E-5</v>
      </c>
      <c r="S24" s="24">
        <v>3.3512074852644875E-5</v>
      </c>
      <c r="T24" s="24">
        <v>3.1977170648189849E-5</v>
      </c>
      <c r="U24" s="24">
        <v>5.6087262341481099E-5</v>
      </c>
      <c r="V24" s="24">
        <v>5.3368727325293798E-5</v>
      </c>
      <c r="W24" s="24">
        <v>5.0924358114548306E-5</v>
      </c>
      <c r="X24" s="24">
        <v>4.8591944746444802E-5</v>
      </c>
      <c r="Y24" s="24">
        <v>4.6490404694409498E-5</v>
      </c>
      <c r="Z24" s="24">
        <v>3954.87023003593</v>
      </c>
      <c r="AA24" s="24">
        <v>3773.7311340280635</v>
      </c>
      <c r="AB24" s="24">
        <v>3600.8884852343995</v>
      </c>
      <c r="AC24" s="24">
        <v>3445.1546199997551</v>
      </c>
      <c r="AD24" s="24">
        <v>6133.140493240292</v>
      </c>
      <c r="AE24" s="24">
        <v>5852.233292746706</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2.9995774585422669E-4</v>
      </c>
      <c r="D26" s="24">
        <v>19157.366150621481</v>
      </c>
      <c r="E26" s="24">
        <v>36664.048142643485</v>
      </c>
      <c r="F26" s="24">
        <v>52634.013539027139</v>
      </c>
      <c r="G26" s="24">
        <v>64340.940875958113</v>
      </c>
      <c r="H26" s="24">
        <v>63354.408733037904</v>
      </c>
      <c r="I26" s="24">
        <v>62899.485242367373</v>
      </c>
      <c r="J26" s="24">
        <v>60477.39288860801</v>
      </c>
      <c r="K26" s="24">
        <v>122716.13633489527</v>
      </c>
      <c r="L26" s="24">
        <v>117095.54989125869</v>
      </c>
      <c r="M26" s="24">
        <v>112031.31569985882</v>
      </c>
      <c r="N26" s="24">
        <v>108576.74018185964</v>
      </c>
      <c r="O26" s="24">
        <v>103603.75967426795</v>
      </c>
      <c r="P26" s="24">
        <v>107079.88536751698</v>
      </c>
      <c r="Q26" s="24">
        <v>107502.38500486991</v>
      </c>
      <c r="R26" s="24">
        <v>102291.77241701419</v>
      </c>
      <c r="S26" s="24">
        <v>98917.565289886479</v>
      </c>
      <c r="T26" s="24">
        <v>101207.11904353459</v>
      </c>
      <c r="U26" s="24">
        <v>102943.66844828556</v>
      </c>
      <c r="V26" s="24">
        <v>97954.015631194809</v>
      </c>
      <c r="W26" s="24">
        <v>108565.06897868778</v>
      </c>
      <c r="X26" s="24">
        <v>105281.67423145277</v>
      </c>
      <c r="Y26" s="24">
        <v>100728.37519604206</v>
      </c>
      <c r="Z26" s="24">
        <v>95846.097051908626</v>
      </c>
      <c r="AA26" s="24">
        <v>91571.504512934669</v>
      </c>
      <c r="AB26" s="24">
        <v>87377.389824537531</v>
      </c>
      <c r="AC26" s="24">
        <v>93843.374092170794</v>
      </c>
      <c r="AD26" s="24">
        <v>89294.810294898096</v>
      </c>
      <c r="AE26" s="24">
        <v>85204.971621514909</v>
      </c>
    </row>
    <row r="27" spans="1:31" x14ac:dyDescent="0.35">
      <c r="A27" s="28" t="s">
        <v>130</v>
      </c>
      <c r="B27" s="28" t="s">
        <v>68</v>
      </c>
      <c r="C27" s="24">
        <v>2.1875133956762193E-5</v>
      </c>
      <c r="D27" s="24">
        <v>4.5535788604567895E-5</v>
      </c>
      <c r="E27" s="24">
        <v>4.3566423434006251E-5</v>
      </c>
      <c r="F27" s="24">
        <v>9.3246637148506408E-5</v>
      </c>
      <c r="G27" s="24">
        <v>2134.9300502187534</v>
      </c>
      <c r="H27" s="24">
        <v>14106.381302397256</v>
      </c>
      <c r="I27" s="24">
        <v>24707.994377964485</v>
      </c>
      <c r="J27" s="24">
        <v>35449.693175193926</v>
      </c>
      <c r="K27" s="24">
        <v>67316.051853186407</v>
      </c>
      <c r="L27" s="24">
        <v>64232.873880139647</v>
      </c>
      <c r="M27" s="24">
        <v>61454.883457636359</v>
      </c>
      <c r="N27" s="24">
        <v>58476.181242182858</v>
      </c>
      <c r="O27" s="24">
        <v>55797.882842463849</v>
      </c>
      <c r="P27" s="24">
        <v>53242.25459947464</v>
      </c>
      <c r="Q27" s="24">
        <v>50939.594537497273</v>
      </c>
      <c r="R27" s="24">
        <v>48470.565640749926</v>
      </c>
      <c r="S27" s="24">
        <v>52474.008385736852</v>
      </c>
      <c r="T27" s="24">
        <v>51280.748389059001</v>
      </c>
      <c r="U27" s="24">
        <v>54431.303931949202</v>
      </c>
      <c r="V27" s="24">
        <v>51793.03279104588</v>
      </c>
      <c r="W27" s="24">
        <v>49420.832796207833</v>
      </c>
      <c r="X27" s="24">
        <v>64312.064807194285</v>
      </c>
      <c r="Y27" s="24">
        <v>61530.649478394007</v>
      </c>
      <c r="Z27" s="24">
        <v>58548.274903622791</v>
      </c>
      <c r="AA27" s="24">
        <v>55866.674504115741</v>
      </c>
      <c r="AB27" s="24">
        <v>59953.647197541635</v>
      </c>
      <c r="AC27" s="24">
        <v>59444.003562256934</v>
      </c>
      <c r="AD27" s="24">
        <v>60890.10080045442</v>
      </c>
      <c r="AE27" s="24">
        <v>62721.629379031248</v>
      </c>
    </row>
    <row r="28" spans="1:31" x14ac:dyDescent="0.35">
      <c r="A28" s="28" t="s">
        <v>130</v>
      </c>
      <c r="B28" s="28" t="s">
        <v>36</v>
      </c>
      <c r="C28" s="24">
        <v>2.8195719544006203E-5</v>
      </c>
      <c r="D28" s="24">
        <v>4.1409742597068604E-5</v>
      </c>
      <c r="E28" s="24">
        <v>3.9618823689288698E-5</v>
      </c>
      <c r="F28" s="24">
        <v>5.18463499150547E-5</v>
      </c>
      <c r="G28" s="24">
        <v>6.0306569809009602E-5</v>
      </c>
      <c r="H28" s="24">
        <v>6.32315263472597E-5</v>
      </c>
      <c r="I28" s="24">
        <v>8.0840297413520805E-5</v>
      </c>
      <c r="J28" s="24">
        <v>8.56492383923804E-5</v>
      </c>
      <c r="K28" s="24">
        <v>2235.4434891293731</v>
      </c>
      <c r="L28" s="24">
        <v>2133.0567635872085</v>
      </c>
      <c r="M28" s="24">
        <v>2040.804765486148</v>
      </c>
      <c r="N28" s="24">
        <v>1941.8875442565466</v>
      </c>
      <c r="O28" s="24">
        <v>1852.946129278087</v>
      </c>
      <c r="P28" s="24">
        <v>1768.078366927848</v>
      </c>
      <c r="Q28" s="24">
        <v>1691.6112174316825</v>
      </c>
      <c r="R28" s="24">
        <v>1609.6192617472618</v>
      </c>
      <c r="S28" s="24">
        <v>1535.8991707494511</v>
      </c>
      <c r="T28" s="24">
        <v>1465.5526432614297</v>
      </c>
      <c r="U28" s="24">
        <v>4273.2920088048404</v>
      </c>
      <c r="V28" s="24">
        <v>4066.1666567133198</v>
      </c>
      <c r="W28" s="24">
        <v>12220.89754057549</v>
      </c>
      <c r="X28" s="24">
        <v>11661.1617707157</v>
      </c>
      <c r="Y28" s="24">
        <v>11156.83129696548</v>
      </c>
      <c r="Z28" s="24">
        <v>10616.062586133559</v>
      </c>
      <c r="AA28" s="24">
        <v>10129.830707926581</v>
      </c>
      <c r="AB28" s="24">
        <v>9665.8689922649592</v>
      </c>
      <c r="AC28" s="24">
        <v>9247.8324034647958</v>
      </c>
      <c r="AD28" s="24">
        <v>8799.5926452680269</v>
      </c>
      <c r="AE28" s="24">
        <v>8396.5578658638678</v>
      </c>
    </row>
    <row r="29" spans="1:31" x14ac:dyDescent="0.35">
      <c r="A29" s="28" t="s">
        <v>130</v>
      </c>
      <c r="B29" s="28" t="s">
        <v>73</v>
      </c>
      <c r="C29" s="24">
        <v>0</v>
      </c>
      <c r="D29" s="24">
        <v>0</v>
      </c>
      <c r="E29" s="24">
        <v>4.4303791964135696E-5</v>
      </c>
      <c r="F29" s="24">
        <v>5.1303932311668398E-5</v>
      </c>
      <c r="G29" s="24">
        <v>4.8954133865690098E-5</v>
      </c>
      <c r="H29" s="24">
        <v>4.6711959776908699E-5</v>
      </c>
      <c r="I29" s="24">
        <v>4.7660207045076201E-5</v>
      </c>
      <c r="J29" s="24">
        <v>4.97796008794634E-5</v>
      </c>
      <c r="K29" s="24">
        <v>21973.217166792914</v>
      </c>
      <c r="L29" s="24">
        <v>20966.810266884935</v>
      </c>
      <c r="M29" s="24">
        <v>20060.022285553965</v>
      </c>
      <c r="N29" s="24">
        <v>19087.718241638613</v>
      </c>
      <c r="O29" s="24">
        <v>18213.471597365766</v>
      </c>
      <c r="P29" s="24">
        <v>17379.266784460469</v>
      </c>
      <c r="Q29" s="24">
        <v>16627.635512793389</v>
      </c>
      <c r="R29" s="24">
        <v>15821.698344694214</v>
      </c>
      <c r="S29" s="24">
        <v>15097.040448115633</v>
      </c>
      <c r="T29" s="24">
        <v>14405.572940940012</v>
      </c>
      <c r="U29" s="24">
        <v>13782.550212821674</v>
      </c>
      <c r="V29" s="24">
        <v>13114.513589144173</v>
      </c>
      <c r="W29" s="24">
        <v>12513.848843502648</v>
      </c>
      <c r="X29" s="24">
        <v>11940.6954566037</v>
      </c>
      <c r="Y29" s="24">
        <v>11424.275505063335</v>
      </c>
      <c r="Z29" s="24">
        <v>10870.543846026345</v>
      </c>
      <c r="AA29" s="24">
        <v>10372.656337498594</v>
      </c>
      <c r="AB29" s="24">
        <v>9897.5728371841815</v>
      </c>
      <c r="AC29" s="24">
        <v>9469.5153506230981</v>
      </c>
      <c r="AD29" s="24">
        <v>9010.5304048031903</v>
      </c>
      <c r="AE29" s="24">
        <v>8597.8343523052445</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3.3901546228723726E-4</v>
      </c>
      <c r="D31" s="32">
        <v>19157.366212552864</v>
      </c>
      <c r="E31" s="32">
        <v>36664.048201896418</v>
      </c>
      <c r="F31" s="32">
        <v>30491.130883241236</v>
      </c>
      <c r="G31" s="32">
        <v>100140.66978565665</v>
      </c>
      <c r="H31" s="32">
        <v>-37004.445084668609</v>
      </c>
      <c r="I31" s="32">
        <v>-30616.071795899956</v>
      </c>
      <c r="J31" s="32">
        <v>-16566.200567775712</v>
      </c>
      <c r="K31" s="32">
        <v>59896.978269051542</v>
      </c>
      <c r="L31" s="32">
        <v>57153.60519580634</v>
      </c>
      <c r="M31" s="32">
        <v>54681.784126704879</v>
      </c>
      <c r="N31" s="32">
        <v>393007.50763090281</v>
      </c>
      <c r="O31" s="32">
        <v>96492.155248210969</v>
      </c>
      <c r="P31" s="32">
        <v>100294.00328428639</v>
      </c>
      <c r="Q31" s="32">
        <v>158441.97903048177</v>
      </c>
      <c r="R31" s="32">
        <v>150762.33757068968</v>
      </c>
      <c r="S31" s="32">
        <v>151391.57323860817</v>
      </c>
      <c r="T31" s="32">
        <v>152487.86701559438</v>
      </c>
      <c r="U31" s="32">
        <v>157374.97200781177</v>
      </c>
      <c r="V31" s="32">
        <v>149747.04806786892</v>
      </c>
      <c r="W31" s="32">
        <v>157985.90143808626</v>
      </c>
      <c r="X31" s="32">
        <v>169593.73909542634</v>
      </c>
      <c r="Y31" s="32">
        <v>162259.02472937628</v>
      </c>
      <c r="Z31" s="32">
        <v>158349.24219360758</v>
      </c>
      <c r="AA31" s="32">
        <v>151211.91015875046</v>
      </c>
      <c r="AB31" s="32">
        <v>150931.92551463417</v>
      </c>
      <c r="AC31" s="32">
        <v>156732.53228143146</v>
      </c>
      <c r="AD31" s="32">
        <v>156318.05160014491</v>
      </c>
      <c r="AE31" s="32">
        <v>153778.83430431588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-73880.637668306677</v>
      </c>
      <c r="G34" s="24">
        <v>-70496.791661153053</v>
      </c>
      <c r="H34" s="24">
        <v>251438.34820838345</v>
      </c>
      <c r="I34" s="24">
        <v>51043.9323227036</v>
      </c>
      <c r="J34" s="24">
        <v>-68495.724998459118</v>
      </c>
      <c r="K34" s="24">
        <v>-65358.516193882999</v>
      </c>
      <c r="L34" s="24">
        <v>-62364.996343380066</v>
      </c>
      <c r="M34" s="24">
        <v>323768.7914693206</v>
      </c>
      <c r="N34" s="24">
        <v>104084.65911052925</v>
      </c>
      <c r="O34" s="24">
        <v>247033.53092004525</v>
      </c>
      <c r="P34" s="24">
        <v>-51693.981801368624</v>
      </c>
      <c r="Q34" s="24">
        <v>-6625.0406893224754</v>
      </c>
      <c r="R34" s="24">
        <v>-2.8644252347899755E-3</v>
      </c>
      <c r="S34" s="24">
        <v>-2.70177052369007E-4</v>
      </c>
      <c r="T34" s="24">
        <v>-2.5780253078382001E-4</v>
      </c>
      <c r="U34" s="24">
        <v>-2.4665289792213301E-4</v>
      </c>
      <c r="V34" s="24">
        <v>-2.3469769611957601E-4</v>
      </c>
      <c r="W34" s="24">
        <v>239835.44179983882</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3.6599482056874E-6</v>
      </c>
      <c r="D36" s="24">
        <v>3.49231698876937E-6</v>
      </c>
      <c r="E36" s="24">
        <v>3.3412787032140499E-6</v>
      </c>
      <c r="F36" s="24">
        <v>3.1793277936077801E-6</v>
      </c>
      <c r="G36" s="24">
        <v>3.0337097255171999E-6</v>
      </c>
      <c r="H36" s="24">
        <v>2.8947611873181402E-6</v>
      </c>
      <c r="I36" s="24">
        <v>2.7695664331676302E-6</v>
      </c>
      <c r="J36" s="24">
        <v>2.6353262685758498E-6</v>
      </c>
      <c r="K36" s="24">
        <v>2.5146243010750598E-6</v>
      </c>
      <c r="L36" s="24">
        <v>2.3994506680094803E-6</v>
      </c>
      <c r="M36" s="24">
        <v>2.2956774663396002E-6</v>
      </c>
      <c r="N36" s="24">
        <v>3.8992321385530797E-6</v>
      </c>
      <c r="O36" s="24">
        <v>3.7206413520999097E-6</v>
      </c>
      <c r="P36" s="24">
        <v>3.5502302963918299E-6</v>
      </c>
      <c r="Q36" s="24">
        <v>3.3966873336487698E-6</v>
      </c>
      <c r="R36" s="24">
        <v>3.2320507821383102E-6</v>
      </c>
      <c r="S36" s="24">
        <v>6.3774954542142199E-6</v>
      </c>
      <c r="T36" s="24">
        <v>6.0853964233541898E-6</v>
      </c>
      <c r="U36" s="24">
        <v>9.2318948713412689E-6</v>
      </c>
      <c r="V36" s="24">
        <v>8.7844273283419601E-6</v>
      </c>
      <c r="W36" s="24">
        <v>8.3820871420273608E-6</v>
      </c>
      <c r="X36" s="24">
        <v>9.5290571089300301E-6</v>
      </c>
      <c r="Y36" s="24">
        <v>9.1169374607652594E-6</v>
      </c>
      <c r="Z36" s="24">
        <v>8.6750418735536602E-6</v>
      </c>
      <c r="AA36" s="24">
        <v>8.27771170811062E-6</v>
      </c>
      <c r="AB36" s="24">
        <v>8.7585615007024198E-6</v>
      </c>
      <c r="AC36" s="24">
        <v>8.3797648114983706E-6</v>
      </c>
      <c r="AD36" s="24">
        <v>7.9735997908422587E-6</v>
      </c>
      <c r="AE36" s="24">
        <v>7.6083967439578194E-6</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1.352329628570378E-5</v>
      </c>
      <c r="D38" s="24">
        <v>1.290390866442734E-5</v>
      </c>
      <c r="E38" s="24">
        <v>1.2345830961886292E-5</v>
      </c>
      <c r="F38" s="24">
        <v>1.1747431746580061E-5</v>
      </c>
      <c r="G38" s="24">
        <v>1.1209381433113682E-5</v>
      </c>
      <c r="H38" s="24">
        <v>1.069597464565932E-5</v>
      </c>
      <c r="I38" s="24">
        <v>1.0233387292329521E-5</v>
      </c>
      <c r="J38" s="24">
        <v>9.7373776721946402E-6</v>
      </c>
      <c r="K38" s="24">
        <v>9.291390904883561E-6</v>
      </c>
      <c r="L38" s="24">
        <v>8.8658310125805794E-6</v>
      </c>
      <c r="M38" s="24">
        <v>8.4823950528811698E-6</v>
      </c>
      <c r="N38" s="24">
        <v>1.18491489067316E-5</v>
      </c>
      <c r="O38" s="24">
        <v>1.1306439791998282E-5</v>
      </c>
      <c r="P38" s="24">
        <v>1.078858758348943E-5</v>
      </c>
      <c r="Q38" s="24">
        <v>1.0321994837924311E-5</v>
      </c>
      <c r="R38" s="24">
        <v>9.8216904331031896E-6</v>
      </c>
      <c r="S38" s="24">
        <v>1.3905117458828889E-5</v>
      </c>
      <c r="T38" s="24">
        <v>1.3268241844745181E-5</v>
      </c>
      <c r="U38" s="24">
        <v>1690.748857889655</v>
      </c>
      <c r="V38" s="24">
        <v>1608.798700547916</v>
      </c>
      <c r="W38" s="24">
        <v>1535.1132632704348</v>
      </c>
      <c r="X38" s="24">
        <v>1464.8027360597671</v>
      </c>
      <c r="Y38" s="24">
        <v>1401.4518733967584</v>
      </c>
      <c r="Z38" s="24">
        <v>1333.5238656410202</v>
      </c>
      <c r="AA38" s="24">
        <v>3003.7991032611244</v>
      </c>
      <c r="AB38" s="24">
        <v>7348.6741417398689</v>
      </c>
      <c r="AC38" s="24">
        <v>7030.8532947084022</v>
      </c>
      <c r="AD38" s="24">
        <v>7176.7020537962535</v>
      </c>
      <c r="AE38" s="24">
        <v>6847.9981402090089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14613.441207768781</v>
      </c>
      <c r="D40" s="24">
        <v>13944.123298606612</v>
      </c>
      <c r="E40" s="24">
        <v>13341.057630923455</v>
      </c>
      <c r="F40" s="24">
        <v>12694.420367616229</v>
      </c>
      <c r="G40" s="24">
        <v>14131.828730432508</v>
      </c>
      <c r="H40" s="24">
        <v>13484.569393899126</v>
      </c>
      <c r="I40" s="24">
        <v>24506.978214158833</v>
      </c>
      <c r="J40" s="24">
        <v>36040.284018387276</v>
      </c>
      <c r="K40" s="24">
        <v>47570.266519659017</v>
      </c>
      <c r="L40" s="24">
        <v>45391.475668626248</v>
      </c>
      <c r="M40" s="24">
        <v>43428.351849722509</v>
      </c>
      <c r="N40" s="24">
        <v>56366.154993067525</v>
      </c>
      <c r="O40" s="24">
        <v>54095.742885413827</v>
      </c>
      <c r="P40" s="24">
        <v>51618.075251791248</v>
      </c>
      <c r="Q40" s="24">
        <v>49385.658890524312</v>
      </c>
      <c r="R40" s="24">
        <v>54108.624527085347</v>
      </c>
      <c r="S40" s="24">
        <v>66355.318003265289</v>
      </c>
      <c r="T40" s="24">
        <v>63316.143107679323</v>
      </c>
      <c r="U40" s="24">
        <v>60577.800129733034</v>
      </c>
      <c r="V40" s="24">
        <v>57641.609915034722</v>
      </c>
      <c r="W40" s="24">
        <v>56796.505218641418</v>
      </c>
      <c r="X40" s="24">
        <v>70277.913257240551</v>
      </c>
      <c r="Y40" s="24">
        <v>67238.482544170969</v>
      </c>
      <c r="Z40" s="24">
        <v>66806.023010250152</v>
      </c>
      <c r="AA40" s="24">
        <v>69978.198634795728</v>
      </c>
      <c r="AB40" s="24">
        <v>70845.208117271788</v>
      </c>
      <c r="AC40" s="24">
        <v>67781.242615785988</v>
      </c>
      <c r="AD40" s="24">
        <v>64495.903417559282</v>
      </c>
      <c r="AE40" s="24">
        <v>73957.867090049142</v>
      </c>
    </row>
    <row r="41" spans="1:31" x14ac:dyDescent="0.35">
      <c r="A41" s="28" t="s">
        <v>131</v>
      </c>
      <c r="B41" s="28" t="s">
        <v>68</v>
      </c>
      <c r="C41" s="24">
        <v>3.0045112493936029E-5</v>
      </c>
      <c r="D41" s="24">
        <v>4.9219051145654068E-5</v>
      </c>
      <c r="E41" s="24">
        <v>4.7090389536296961E-5</v>
      </c>
      <c r="F41" s="24">
        <v>8.4632231061854219E-5</v>
      </c>
      <c r="G41" s="24">
        <v>8.0755945637557403E-5</v>
      </c>
      <c r="H41" s="24">
        <v>8.1375158571271795E-5</v>
      </c>
      <c r="I41" s="24">
        <v>1.0979046488230548E-4</v>
      </c>
      <c r="J41" s="24">
        <v>1.0446894960832347E-4</v>
      </c>
      <c r="K41" s="24">
        <v>1.806488860532288E-4</v>
      </c>
      <c r="L41" s="24">
        <v>1.7237489120353855E-4</v>
      </c>
      <c r="M41" s="24">
        <v>1.6491989553049652E-4</v>
      </c>
      <c r="N41" s="24">
        <v>1.5692627109334839E-4</v>
      </c>
      <c r="O41" s="24">
        <v>1.5074596639167782E-4</v>
      </c>
      <c r="P41" s="24">
        <v>1.4384157092715879E-4</v>
      </c>
      <c r="Q41" s="24">
        <v>1.3762060520890155E-4</v>
      </c>
      <c r="R41" s="24">
        <v>1.3095017027250821E-4</v>
      </c>
      <c r="S41" s="24">
        <v>11840.154819960933</v>
      </c>
      <c r="T41" s="24">
        <v>11297.857648136554</v>
      </c>
      <c r="U41" s="24">
        <v>10809.239617439431</v>
      </c>
      <c r="V41" s="24">
        <v>14119.331594804153</v>
      </c>
      <c r="W41" s="24">
        <v>16900.807359363946</v>
      </c>
      <c r="X41" s="24">
        <v>31223.967925775494</v>
      </c>
      <c r="Y41" s="24">
        <v>29873.570868775972</v>
      </c>
      <c r="Z41" s="24">
        <v>28425.606659525351</v>
      </c>
      <c r="AA41" s="24">
        <v>27123.670465847717</v>
      </c>
      <c r="AB41" s="24">
        <v>35745.341838538588</v>
      </c>
      <c r="AC41" s="24">
        <v>34199.401087672151</v>
      </c>
      <c r="AD41" s="24">
        <v>32541.765012953165</v>
      </c>
      <c r="AE41" s="24">
        <v>32476.512330801506</v>
      </c>
    </row>
    <row r="42" spans="1:31" x14ac:dyDescent="0.35">
      <c r="A42" s="28" t="s">
        <v>131</v>
      </c>
      <c r="B42" s="28" t="s">
        <v>36</v>
      </c>
      <c r="C42" s="24">
        <v>1.3707612058001501E-5</v>
      </c>
      <c r="D42" s="24">
        <v>1.8758782442774999E-5</v>
      </c>
      <c r="E42" s="24">
        <v>1.7947488866512199E-5</v>
      </c>
      <c r="F42" s="24">
        <v>2.3050752472706802E-5</v>
      </c>
      <c r="G42" s="24">
        <v>3.0398506978870502E-5</v>
      </c>
      <c r="H42" s="24">
        <v>2.9006208937755901E-5</v>
      </c>
      <c r="I42" s="24">
        <v>4.5588380777645598E-5</v>
      </c>
      <c r="J42" s="24">
        <v>6.1371291850127201E-5</v>
      </c>
      <c r="K42" s="24">
        <v>5.8560392963448397E-5</v>
      </c>
      <c r="L42" s="24">
        <v>5.58782375382959E-5</v>
      </c>
      <c r="M42" s="24">
        <v>6.0024390785020303E-5</v>
      </c>
      <c r="N42" s="24">
        <v>6.9638962353451195E-4</v>
      </c>
      <c r="O42" s="24">
        <v>130.08519521737699</v>
      </c>
      <c r="P42" s="24">
        <v>124.127094623652</v>
      </c>
      <c r="Q42" s="24">
        <v>118.75875503042201</v>
      </c>
      <c r="R42" s="24">
        <v>113.00254906580599</v>
      </c>
      <c r="S42" s="24">
        <v>16344.271206608801</v>
      </c>
      <c r="T42" s="24">
        <v>15595.6786260513</v>
      </c>
      <c r="U42" s="24">
        <v>14921.185282713501</v>
      </c>
      <c r="V42" s="24">
        <v>14197.9593133819</v>
      </c>
      <c r="W42" s="24">
        <v>13547.671095161601</v>
      </c>
      <c r="X42" s="24">
        <v>12927.167070389301</v>
      </c>
      <c r="Y42" s="24">
        <v>12368.083471255099</v>
      </c>
      <c r="Z42" s="24">
        <v>11768.6056826081</v>
      </c>
      <c r="AA42" s="24">
        <v>11229.585570537001</v>
      </c>
      <c r="AB42" s="24">
        <v>16944.863579700701</v>
      </c>
      <c r="AC42" s="24">
        <v>16212.0196963198</v>
      </c>
      <c r="AD42" s="24">
        <v>15426.2273187345</v>
      </c>
      <c r="AE42" s="24">
        <v>14719.682550184101</v>
      </c>
    </row>
    <row r="43" spans="1:31" x14ac:dyDescent="0.35">
      <c r="A43" s="28" t="s">
        <v>131</v>
      </c>
      <c r="B43" s="28" t="s">
        <v>73</v>
      </c>
      <c r="C43" s="24">
        <v>0</v>
      </c>
      <c r="D43" s="24">
        <v>0</v>
      </c>
      <c r="E43" s="24">
        <v>1.9285157227589203E-5</v>
      </c>
      <c r="F43" s="24">
        <v>2.2687769143955399E-5</v>
      </c>
      <c r="G43" s="24">
        <v>2.1648634670727899E-5</v>
      </c>
      <c r="H43" s="24">
        <v>2.0657094143233901E-5</v>
      </c>
      <c r="I43" s="24">
        <v>2.09977168166196E-5</v>
      </c>
      <c r="J43" s="24">
        <v>2.3826216954496999E-5</v>
      </c>
      <c r="K43" s="24">
        <v>2.2734939833026002E-5</v>
      </c>
      <c r="L43" s="24">
        <v>2.2898388468844E-5</v>
      </c>
      <c r="M43" s="24">
        <v>2.3188113453276801E-5</v>
      </c>
      <c r="N43" s="24">
        <v>7.1917857457601595E-5</v>
      </c>
      <c r="O43" s="24">
        <v>9.0129081558227298E-5</v>
      </c>
      <c r="P43" s="24">
        <v>8.6001031986970302E-5</v>
      </c>
      <c r="Q43" s="24">
        <v>8.2281596303133004E-5</v>
      </c>
      <c r="R43" s="24">
        <v>7.8293428733534708E-5</v>
      </c>
      <c r="S43" s="24">
        <v>2388.1270014609399</v>
      </c>
      <c r="T43" s="24">
        <v>2278.7471378913801</v>
      </c>
      <c r="U43" s="24">
        <v>2180.1942109869797</v>
      </c>
      <c r="V43" s="24">
        <v>2074.5207646958902</v>
      </c>
      <c r="W43" s="24">
        <v>1979.5045515015699</v>
      </c>
      <c r="X43" s="24">
        <v>8399.5737066690799</v>
      </c>
      <c r="Y43" s="24">
        <v>8036.3027847766598</v>
      </c>
      <c r="Z43" s="24">
        <v>7646.7852865429695</v>
      </c>
      <c r="AA43" s="24">
        <v>7296.5508430330201</v>
      </c>
      <c r="AB43" s="24">
        <v>8956.8961636203403</v>
      </c>
      <c r="AC43" s="24">
        <v>8569.5217515035001</v>
      </c>
      <c r="AD43" s="24">
        <v>8154.1592613252005</v>
      </c>
      <c r="AE43" s="24">
        <v>13147.827151499099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14613.441254997138</v>
      </c>
      <c r="D45" s="32">
        <v>13944.123364221889</v>
      </c>
      <c r="E45" s="32">
        <v>13341.057693700954</v>
      </c>
      <c r="F45" s="32">
        <v>-61186.217201131461</v>
      </c>
      <c r="G45" s="32">
        <v>-56364.962835721504</v>
      </c>
      <c r="H45" s="32">
        <v>264922.91769724851</v>
      </c>
      <c r="I45" s="32">
        <v>75550.910659655841</v>
      </c>
      <c r="J45" s="32">
        <v>-32455.4408632302</v>
      </c>
      <c r="K45" s="32">
        <v>-17788.249481769082</v>
      </c>
      <c r="L45" s="32">
        <v>-16973.520491113642</v>
      </c>
      <c r="M45" s="32">
        <v>367197.143494741</v>
      </c>
      <c r="N45" s="32">
        <v>160450.81427627144</v>
      </c>
      <c r="O45" s="32">
        <v>301129.27397123212</v>
      </c>
      <c r="P45" s="32">
        <v>-75.906391396987786</v>
      </c>
      <c r="Q45" s="32">
        <v>42760.618352541125</v>
      </c>
      <c r="R45" s="32">
        <v>54108.621806664021</v>
      </c>
      <c r="S45" s="32">
        <v>78195.47257333179</v>
      </c>
      <c r="T45" s="32">
        <v>74614.000517366992</v>
      </c>
      <c r="U45" s="32">
        <v>73077.788367641115</v>
      </c>
      <c r="V45" s="32">
        <v>73369.739984473519</v>
      </c>
      <c r="W45" s="32">
        <v>315067.86764949671</v>
      </c>
      <c r="X45" s="32">
        <v>102966.68392860486</v>
      </c>
      <c r="Y45" s="32">
        <v>98513.505295460636</v>
      </c>
      <c r="Z45" s="32">
        <v>96565.153544091561</v>
      </c>
      <c r="AA45" s="32">
        <v>100105.6682121823</v>
      </c>
      <c r="AB45" s="32">
        <v>113939.2241063088</v>
      </c>
      <c r="AC45" s="32">
        <v>109011.4970065463</v>
      </c>
      <c r="AD45" s="32">
        <v>104214.37049228231</v>
      </c>
      <c r="AE45" s="32">
        <v>113282.37756866805</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-148388.42973809619</v>
      </c>
      <c r="G49" s="24">
        <v>-141592.01305249942</v>
      </c>
      <c r="H49" s="24">
        <v>-159866.85790016357</v>
      </c>
      <c r="I49" s="24">
        <v>151885.08563931604</v>
      </c>
      <c r="J49" s="24">
        <v>434833.56167406321</v>
      </c>
      <c r="K49" s="24">
        <v>-105352.1733144895</v>
      </c>
      <c r="L49" s="24">
        <v>-68541.057882144451</v>
      </c>
      <c r="M49" s="24">
        <v>-32788.375445478421</v>
      </c>
      <c r="N49" s="24">
        <v>-4.7116288468819689E-3</v>
      </c>
      <c r="O49" s="24">
        <v>-4.4958290505783963E-3</v>
      </c>
      <c r="P49" s="24">
        <v>-4.2899132144928473E-3</v>
      </c>
      <c r="Q49" s="24">
        <v>-4.1043799026022751E-3</v>
      </c>
      <c r="R49" s="24">
        <v>-3.9054416763607074E-3</v>
      </c>
      <c r="S49" s="24">
        <v>190672.8147701745</v>
      </c>
      <c r="T49" s="24">
        <v>363063.54776231892</v>
      </c>
      <c r="U49" s="24">
        <v>-3.4020965674849547E-3</v>
      </c>
      <c r="V49" s="24">
        <v>-3.2371978318175097E-3</v>
      </c>
      <c r="W49" s="24">
        <v>-3.0889292276037351E-3</v>
      </c>
      <c r="X49" s="24">
        <v>-2.9474515518835482E-3</v>
      </c>
      <c r="Y49" s="24">
        <v>-2.819978006215884E-3</v>
      </c>
      <c r="Z49" s="24">
        <v>-2.683294405791591E-3</v>
      </c>
      <c r="AA49" s="24">
        <v>-2.5603954243542961E-3</v>
      </c>
      <c r="AB49" s="24">
        <v>-2.4431254039455636E-3</v>
      </c>
      <c r="AC49" s="24">
        <v>-1.8058255003147881E-3</v>
      </c>
      <c r="AD49" s="24">
        <v>0</v>
      </c>
      <c r="AE49" s="24">
        <v>0</v>
      </c>
    </row>
    <row r="50" spans="1:31" x14ac:dyDescent="0.35">
      <c r="A50" s="28" t="s">
        <v>132</v>
      </c>
      <c r="B50" s="28" t="s">
        <v>20</v>
      </c>
      <c r="C50" s="24">
        <v>3.0339326410053698E-6</v>
      </c>
      <c r="D50" s="24">
        <v>2.8949738929365402E-6</v>
      </c>
      <c r="E50" s="24">
        <v>2.7697699395375001E-6</v>
      </c>
      <c r="F50" s="24">
        <v>2.63551991104491E-6</v>
      </c>
      <c r="G50" s="24">
        <v>2.5148090744233303E-6</v>
      </c>
      <c r="H50" s="24">
        <v>2.3996269784562298E-6</v>
      </c>
      <c r="I50" s="24">
        <v>2.2958461515828801E-6</v>
      </c>
      <c r="J50" s="24">
        <v>2.1845670858146701E-6</v>
      </c>
      <c r="K50" s="24">
        <v>2.0845105772375396E-6</v>
      </c>
      <c r="L50" s="24">
        <v>1.9890368095492801E-6</v>
      </c>
      <c r="M50" s="24">
        <v>1.9030134873288601E-6</v>
      </c>
      <c r="N50" s="24">
        <v>3.19443328696437E-6</v>
      </c>
      <c r="O50" s="24">
        <v>3.0481233642104899E-6</v>
      </c>
      <c r="P50" s="24">
        <v>2.9085146593482501E-6</v>
      </c>
      <c r="Q50" s="24">
        <v>2.7827250849559E-6</v>
      </c>
      <c r="R50" s="24">
        <v>2.64784712393479E-6</v>
      </c>
      <c r="S50" s="24">
        <v>3.1673764856416E-6</v>
      </c>
      <c r="T50" s="24">
        <v>3.0223058057066801E-6</v>
      </c>
      <c r="U50" s="24">
        <v>3.8519364951286298E-6</v>
      </c>
      <c r="V50" s="24">
        <v>3.6652341351813501E-6</v>
      </c>
      <c r="W50" s="24">
        <v>4.3553756071250102E-6</v>
      </c>
      <c r="X50" s="24">
        <v>4.1558927532357307E-6</v>
      </c>
      <c r="Y50" s="24">
        <v>3.9761556565119596E-6</v>
      </c>
      <c r="Z50" s="24">
        <v>3.7834324261245102E-6</v>
      </c>
      <c r="AA50" s="24">
        <v>3.6101454433380099E-6</v>
      </c>
      <c r="AB50" s="24">
        <v>3.44479526898925E-6</v>
      </c>
      <c r="AC50" s="24">
        <v>3.2958122376119801E-6</v>
      </c>
      <c r="AD50" s="24">
        <v>9.1748273150780616E-6</v>
      </c>
      <c r="AE50" s="24">
        <v>8.7546062131921304E-6</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1.297579793814136E-5</v>
      </c>
      <c r="D52" s="24">
        <v>1.2381486577266599E-5</v>
      </c>
      <c r="E52" s="24">
        <v>1.184600296816974E-5</v>
      </c>
      <c r="F52" s="24">
        <v>1.127183028570293E-5</v>
      </c>
      <c r="G52" s="24">
        <v>1.0755563245434499E-5</v>
      </c>
      <c r="H52" s="24">
        <v>1.0262942024000449E-5</v>
      </c>
      <c r="I52" s="24">
        <v>9.8190827829740813E-6</v>
      </c>
      <c r="J52" s="24">
        <v>9.3431543946381403E-6</v>
      </c>
      <c r="K52" s="24">
        <v>8.915223655456509E-6</v>
      </c>
      <c r="L52" s="24">
        <v>8.5068927976213205E-6</v>
      </c>
      <c r="M52" s="24">
        <v>8.1389804610014015E-6</v>
      </c>
      <c r="N52" s="24">
        <v>1.1481276880511431E-5</v>
      </c>
      <c r="O52" s="24">
        <v>1.0955416866355409E-5</v>
      </c>
      <c r="P52" s="24">
        <v>1.0453642043887229E-5</v>
      </c>
      <c r="Q52" s="24">
        <v>1.000153526858729E-5</v>
      </c>
      <c r="R52" s="24">
        <v>9.5167634557334909E-6</v>
      </c>
      <c r="S52" s="24">
        <v>9.0808811564357396E-6</v>
      </c>
      <c r="T52" s="24">
        <v>8.6649629320805713E-6</v>
      </c>
      <c r="U52" s="24">
        <v>1.4364503411541531E-5</v>
      </c>
      <c r="V52" s="24">
        <v>1.3668259667700691E-5</v>
      </c>
      <c r="W52" s="24">
        <v>2.173963183836805E-5</v>
      </c>
      <c r="X52" s="24">
        <v>2.074392350163449E-5</v>
      </c>
      <c r="Y52" s="24">
        <v>1.984677508943336E-5</v>
      </c>
      <c r="Z52" s="24">
        <v>4.9105042572845407E-5</v>
      </c>
      <c r="AA52" s="24">
        <v>4.6855956634824102E-5</v>
      </c>
      <c r="AB52" s="24">
        <v>4.4709882267337531E-5</v>
      </c>
      <c r="AC52" s="24">
        <v>4.2776236499569411E-5</v>
      </c>
      <c r="AD52" s="24">
        <v>370.29756812798621</v>
      </c>
      <c r="AE52" s="24">
        <v>353.33737402725347</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1.756544093650633E-4</v>
      </c>
      <c r="D54" s="24">
        <v>1.6760916917474343E-4</v>
      </c>
      <c r="E54" s="24">
        <v>1.6308279662280249E-4</v>
      </c>
      <c r="F54" s="24">
        <v>2.1745101051732813E-4</v>
      </c>
      <c r="G54" s="24">
        <v>2.0749142216675159E-4</v>
      </c>
      <c r="H54" s="24">
        <v>1.9798799817189366E-4</v>
      </c>
      <c r="I54" s="24">
        <v>1.9390275510219261E-4</v>
      </c>
      <c r="J54" s="24">
        <v>2.1092353664386431E-4</v>
      </c>
      <c r="K54" s="24">
        <v>2.0126291656478141E-4</v>
      </c>
      <c r="L54" s="24">
        <v>1.9405766965262901E-4</v>
      </c>
      <c r="M54" s="24">
        <v>2.3738844460221642E-4</v>
      </c>
      <c r="N54" s="24">
        <v>9795.1538405157662</v>
      </c>
      <c r="O54" s="24">
        <v>9346.520927844962</v>
      </c>
      <c r="P54" s="24">
        <v>8918.4377665388984</v>
      </c>
      <c r="Q54" s="24">
        <v>8532.7266327572652</v>
      </c>
      <c r="R54" s="24">
        <v>11898.766002897093</v>
      </c>
      <c r="S54" s="24">
        <v>29758.462236259827</v>
      </c>
      <c r="T54" s="24">
        <v>28395.479516681131</v>
      </c>
      <c r="U54" s="24">
        <v>27167.41102867842</v>
      </c>
      <c r="V54" s="24">
        <v>25850.613709330366</v>
      </c>
      <c r="W54" s="24">
        <v>24666.616202954254</v>
      </c>
      <c r="X54" s="24">
        <v>24024.068700433956</v>
      </c>
      <c r="Y54" s="24">
        <v>32258.9236720345</v>
      </c>
      <c r="Z54" s="24">
        <v>30695.342032891509</v>
      </c>
      <c r="AA54" s="24">
        <v>35575.765590565825</v>
      </c>
      <c r="AB54" s="24">
        <v>45949.757401315124</v>
      </c>
      <c r="AC54" s="24">
        <v>55777.800370665034</v>
      </c>
      <c r="AD54" s="24">
        <v>58494.464276136641</v>
      </c>
      <c r="AE54" s="24">
        <v>58767.957165014632</v>
      </c>
    </row>
    <row r="55" spans="1:31" x14ac:dyDescent="0.35">
      <c r="A55" s="28" t="s">
        <v>132</v>
      </c>
      <c r="B55" s="28" t="s">
        <v>68</v>
      </c>
      <c r="C55" s="24">
        <v>8.8546722215565108E-6</v>
      </c>
      <c r="D55" s="24">
        <v>1.0540797651109079E-5</v>
      </c>
      <c r="E55" s="24">
        <v>1.0084921506209061E-5</v>
      </c>
      <c r="F55" s="24">
        <v>2.9456084931759329E-5</v>
      </c>
      <c r="G55" s="24">
        <v>2.8106951259572701E-5</v>
      </c>
      <c r="H55" s="24">
        <v>2.6819609969830801E-5</v>
      </c>
      <c r="I55" s="24">
        <v>3.25276593448689E-5</v>
      </c>
      <c r="J55" s="24">
        <v>3.5452511091342207E-5</v>
      </c>
      <c r="K55" s="24">
        <v>3.3828731943919701E-5</v>
      </c>
      <c r="L55" s="24">
        <v>3.76108352322103E-5</v>
      </c>
      <c r="M55" s="24">
        <v>3.5984214255350298E-5</v>
      </c>
      <c r="N55" s="24">
        <v>9.5284265593499089E-5</v>
      </c>
      <c r="O55" s="24">
        <v>9.0920100720958297E-5</v>
      </c>
      <c r="P55" s="24">
        <v>8.6755821264084806E-5</v>
      </c>
      <c r="Q55" s="24">
        <v>8.3003741900209999E-5</v>
      </c>
      <c r="R55" s="24">
        <v>7.8980572121366998E-5</v>
      </c>
      <c r="S55" s="24">
        <v>2.1369452617442868E-4</v>
      </c>
      <c r="T55" s="24">
        <v>3.4735872313683679E-4</v>
      </c>
      <c r="U55" s="24">
        <v>2597.9107723728621</v>
      </c>
      <c r="V55" s="24">
        <v>7449.8223185401912</v>
      </c>
      <c r="W55" s="24">
        <v>7108.6090805574941</v>
      </c>
      <c r="X55" s="24">
        <v>6783.0239291291928</v>
      </c>
      <c r="Y55" s="24">
        <v>6489.6667372044794</v>
      </c>
      <c r="Z55" s="24">
        <v>6175.1142785541961</v>
      </c>
      <c r="AA55" s="24">
        <v>5892.2846145951789</v>
      </c>
      <c r="AB55" s="24">
        <v>5622.4089872260656</v>
      </c>
      <c r="AC55" s="24">
        <v>5379.2469267553442</v>
      </c>
      <c r="AD55" s="24">
        <v>10684.147621132506</v>
      </c>
      <c r="AE55" s="24">
        <v>10194.797436649289</v>
      </c>
    </row>
    <row r="56" spans="1:31" x14ac:dyDescent="0.35">
      <c r="A56" s="28" t="s">
        <v>132</v>
      </c>
      <c r="B56" s="28" t="s">
        <v>36</v>
      </c>
      <c r="C56" s="24">
        <v>1.2637006070676801E-5</v>
      </c>
      <c r="D56" s="24">
        <v>1.9072011877313999E-5</v>
      </c>
      <c r="E56" s="24">
        <v>1.8247171524819203E-5</v>
      </c>
      <c r="F56" s="24">
        <v>2.1216938259324799E-5</v>
      </c>
      <c r="G56" s="24">
        <v>3.0436134493577701E-5</v>
      </c>
      <c r="H56" s="24">
        <v>3.3451374970702602E-5</v>
      </c>
      <c r="I56" s="24">
        <v>3.6625127100768999E-5</v>
      </c>
      <c r="J56" s="24">
        <v>3.8676128260674902E-5</v>
      </c>
      <c r="K56" s="24">
        <v>4.8235183492647802E-5</v>
      </c>
      <c r="L56" s="24">
        <v>4.6025938428859002E-5</v>
      </c>
      <c r="M56" s="24">
        <v>4.8622676914010098E-5</v>
      </c>
      <c r="N56" s="24">
        <v>9.8826367790064712E-5</v>
      </c>
      <c r="O56" s="24">
        <v>9.4299969227786001E-5</v>
      </c>
      <c r="P56" s="24">
        <v>8.9980886631911203E-5</v>
      </c>
      <c r="Q56" s="24">
        <v>8.6089327276521701E-5</v>
      </c>
      <c r="R56" s="24">
        <v>8.191659997711601E-5</v>
      </c>
      <c r="S56" s="24">
        <v>8.3451190507482603E-5</v>
      </c>
      <c r="T56" s="24">
        <v>8.8634448507531602E-5</v>
      </c>
      <c r="U56" s="24">
        <v>3.1566912471473699E-4</v>
      </c>
      <c r="V56" s="24">
        <v>3.00368724352148E-4</v>
      </c>
      <c r="W56" s="24">
        <v>660.79677457436401</v>
      </c>
      <c r="X56" s="24">
        <v>630.53127319779094</v>
      </c>
      <c r="Y56" s="24">
        <v>603.26159441460493</v>
      </c>
      <c r="Z56" s="24">
        <v>574.02166185465592</v>
      </c>
      <c r="AA56" s="24">
        <v>547.73059315470005</v>
      </c>
      <c r="AB56" s="24">
        <v>522.64369555022495</v>
      </c>
      <c r="AC56" s="24">
        <v>500.04001782393198</v>
      </c>
      <c r="AD56" s="24">
        <v>475.80321030006098</v>
      </c>
      <c r="AE56" s="24">
        <v>454.01069667045101</v>
      </c>
    </row>
    <row r="57" spans="1:31" x14ac:dyDescent="0.35">
      <c r="A57" s="28" t="s">
        <v>132</v>
      </c>
      <c r="B57" s="28" t="s">
        <v>73</v>
      </c>
      <c r="C57" s="24">
        <v>0</v>
      </c>
      <c r="D57" s="24">
        <v>0</v>
      </c>
      <c r="E57" s="24">
        <v>2.1382177006597303E-5</v>
      </c>
      <c r="F57" s="24">
        <v>2.5268840340963698E-5</v>
      </c>
      <c r="G57" s="24">
        <v>2.41114888653661E-5</v>
      </c>
      <c r="H57" s="24">
        <v>2.4228543553021101E-5</v>
      </c>
      <c r="I57" s="24">
        <v>2.3180689738055599E-5</v>
      </c>
      <c r="J57" s="24">
        <v>2.33129007983602E-5</v>
      </c>
      <c r="K57" s="24">
        <v>2.22451343407241E-5</v>
      </c>
      <c r="L57" s="24">
        <v>2.1226273217431101E-5</v>
      </c>
      <c r="M57" s="24">
        <v>2.2094299558141702E-5</v>
      </c>
      <c r="N57" s="24">
        <v>4.1613079628147598E-5</v>
      </c>
      <c r="O57" s="24">
        <v>3.9707137033950794E-5</v>
      </c>
      <c r="P57" s="24">
        <v>3.7888489521128298E-5</v>
      </c>
      <c r="Q57" s="24">
        <v>3.6249860348016399E-5</v>
      </c>
      <c r="R57" s="24">
        <v>3.4492839046317099E-5</v>
      </c>
      <c r="S57" s="24">
        <v>4.1642247554617998E-5</v>
      </c>
      <c r="T57" s="24">
        <v>4.4938314163911895E-5</v>
      </c>
      <c r="U57" s="24">
        <v>8.9952789368561207E-5</v>
      </c>
      <c r="V57" s="24">
        <v>8.5592801066524003E-5</v>
      </c>
      <c r="W57" s="24">
        <v>4.9860823994713995E-4</v>
      </c>
      <c r="X57" s="24">
        <v>4.7577122113419201E-4</v>
      </c>
      <c r="Y57" s="24">
        <v>4.5519471854643803E-4</v>
      </c>
      <c r="Z57" s="24">
        <v>1.01687887220321E-3</v>
      </c>
      <c r="AA57" s="24">
        <v>9.7030426698317999E-4</v>
      </c>
      <c r="AB57" s="24">
        <v>9.2586284980618306E-4</v>
      </c>
      <c r="AC57" s="24">
        <v>8.8582045447271592E-4</v>
      </c>
      <c r="AD57" s="24">
        <v>2733.4642187608097</v>
      </c>
      <c r="AE57" s="24">
        <v>2608.2673832753399</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2.0051881216576653E-4</v>
      </c>
      <c r="D59" s="32">
        <v>1.9342642729605565E-4</v>
      </c>
      <c r="E59" s="32">
        <v>1.8778349103671879E-4</v>
      </c>
      <c r="F59" s="32">
        <v>-148388.42947728175</v>
      </c>
      <c r="G59" s="32">
        <v>-141592.0128036307</v>
      </c>
      <c r="H59" s="32">
        <v>-159866.85766269336</v>
      </c>
      <c r="I59" s="32">
        <v>151885.08587786139</v>
      </c>
      <c r="J59" s="32">
        <v>434833.56193196704</v>
      </c>
      <c r="K59" s="32">
        <v>-105352.17306839811</v>
      </c>
      <c r="L59" s="32">
        <v>-68541.057639980005</v>
      </c>
      <c r="M59" s="32">
        <v>-32788.37516206377</v>
      </c>
      <c r="N59" s="32">
        <v>9795.149238846896</v>
      </c>
      <c r="O59" s="32">
        <v>9346.5165369395527</v>
      </c>
      <c r="P59" s="32">
        <v>8918.4335767436623</v>
      </c>
      <c r="Q59" s="32">
        <v>8532.7226241653661</v>
      </c>
      <c r="R59" s="32">
        <v>11898.7621886006</v>
      </c>
      <c r="S59" s="32">
        <v>220431.27723237712</v>
      </c>
      <c r="T59" s="32">
        <v>391459.02763804601</v>
      </c>
      <c r="U59" s="32">
        <v>29765.318417171155</v>
      </c>
      <c r="V59" s="32">
        <v>33300.432808006219</v>
      </c>
      <c r="W59" s="32">
        <v>31775.222220677526</v>
      </c>
      <c r="X59" s="32">
        <v>30807.089707011415</v>
      </c>
      <c r="Y59" s="32">
        <v>38748.587613083902</v>
      </c>
      <c r="Z59" s="32">
        <v>36870.453681039769</v>
      </c>
      <c r="AA59" s="32">
        <v>41468.047695231682</v>
      </c>
      <c r="AB59" s="32">
        <v>51572.163993570466</v>
      </c>
      <c r="AC59" s="32">
        <v>61157.045537666927</v>
      </c>
      <c r="AD59" s="32">
        <v>69548.909474571963</v>
      </c>
      <c r="AE59" s="32">
        <v>69316.091984445782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2.9870713229012601E-6</v>
      </c>
      <c r="D64" s="24">
        <v>2.8502588947633904E-6</v>
      </c>
      <c r="E64" s="24">
        <v>2.72698880838857E-6</v>
      </c>
      <c r="F64" s="24">
        <v>2.5948123701944698E-6</v>
      </c>
      <c r="G64" s="24">
        <v>2.4759660011082198E-6</v>
      </c>
      <c r="H64" s="24">
        <v>2.3625629772161102E-6</v>
      </c>
      <c r="I64" s="24">
        <v>2.2603851214422204E-6</v>
      </c>
      <c r="J64" s="24">
        <v>2.1508248425807499E-6</v>
      </c>
      <c r="K64" s="24">
        <v>2.0523137802714201E-6</v>
      </c>
      <c r="L64" s="24">
        <v>1.9583146750518599E-6</v>
      </c>
      <c r="M64" s="24">
        <v>1.8736200462284101E-6</v>
      </c>
      <c r="N64" s="24">
        <v>3.4718962923695798E-6</v>
      </c>
      <c r="O64" s="24">
        <v>3.3128781402550903E-6</v>
      </c>
      <c r="P64" s="24">
        <v>3.16114326234366E-6</v>
      </c>
      <c r="Q64" s="24">
        <v>3.0244278209119401E-6</v>
      </c>
      <c r="R64" s="24">
        <v>2.87783459115112E-6</v>
      </c>
      <c r="S64" s="24">
        <v>3.8332146907065395E-6</v>
      </c>
      <c r="T64" s="24">
        <v>3.6576476041798198E-6</v>
      </c>
      <c r="U64" s="24">
        <v>4.4964756018876498E-6</v>
      </c>
      <c r="V64" s="24">
        <v>4.2785325990942493E-6</v>
      </c>
      <c r="W64" s="24">
        <v>5.6321858015617299E-6</v>
      </c>
      <c r="X64" s="24">
        <v>5.3742230909536607E-6</v>
      </c>
      <c r="Y64" s="24">
        <v>5.1417947505539293E-6</v>
      </c>
      <c r="Z64" s="24">
        <v>4.8925732964860801E-6</v>
      </c>
      <c r="AA64" s="24">
        <v>4.6684859680708393E-6</v>
      </c>
      <c r="AB64" s="24">
        <v>4.4546621815001999E-6</v>
      </c>
      <c r="AC64" s="24">
        <v>4.2620036854972403E-6</v>
      </c>
      <c r="AD64" s="24">
        <v>6.6860340524382501E-6</v>
      </c>
      <c r="AE64" s="24">
        <v>6.3798034826110606E-6</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1.297014836199936E-5</v>
      </c>
      <c r="D66" s="24">
        <v>1.2376095760339362E-5</v>
      </c>
      <c r="E66" s="24">
        <v>1.1840845297245301E-5</v>
      </c>
      <c r="F66" s="24">
        <v>1.126692260574657E-5</v>
      </c>
      <c r="G66" s="24">
        <v>1.075088034471465E-5</v>
      </c>
      <c r="H66" s="24">
        <v>1.025847360728482E-5</v>
      </c>
      <c r="I66" s="24">
        <v>9.8148076196206306E-6</v>
      </c>
      <c r="J66" s="24">
        <v>9.3390864473403698E-6</v>
      </c>
      <c r="K66" s="24">
        <v>8.9113420263571213E-6</v>
      </c>
      <c r="L66" s="24">
        <v>8.5031889530623198E-6</v>
      </c>
      <c r="M66" s="24">
        <v>8.1354368030273904E-6</v>
      </c>
      <c r="N66" s="24">
        <v>1.186099707487473E-5</v>
      </c>
      <c r="O66" s="24">
        <v>1.131774529594714E-5</v>
      </c>
      <c r="P66" s="24">
        <v>1.079937527809283E-5</v>
      </c>
      <c r="Q66" s="24">
        <v>1.0332315978402401E-5</v>
      </c>
      <c r="R66" s="24">
        <v>9.83151131058704E-6</v>
      </c>
      <c r="S66" s="24">
        <v>1.115749798001445E-5</v>
      </c>
      <c r="T66" s="24">
        <v>1.0646467533943121E-5</v>
      </c>
      <c r="U66" s="24">
        <v>1.9846722539456999E-5</v>
      </c>
      <c r="V66" s="24">
        <v>1.888475706052923E-5</v>
      </c>
      <c r="W66" s="24">
        <v>3.5431863884343801E-5</v>
      </c>
      <c r="X66" s="24">
        <v>3.3809030410532004E-5</v>
      </c>
      <c r="Y66" s="24">
        <v>3.2346832675929013E-5</v>
      </c>
      <c r="Z66" s="24">
        <v>1186.8012246168173</v>
      </c>
      <c r="AA66" s="24">
        <v>1132.4439161682512</v>
      </c>
      <c r="AB66" s="24">
        <v>1080.5762554555345</v>
      </c>
      <c r="AC66" s="24">
        <v>1033.8427013249509</v>
      </c>
      <c r="AD66" s="24">
        <v>983.73262365101039</v>
      </c>
      <c r="AE66" s="24">
        <v>938.67616723221738</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3.2858192751064179E-4</v>
      </c>
      <c r="D68" s="24">
        <v>3.1353237345403245E-4</v>
      </c>
      <c r="E68" s="24">
        <v>3.9600681424821997E-4</v>
      </c>
      <c r="F68" s="24">
        <v>4.0051822752872925E-4</v>
      </c>
      <c r="G68" s="24">
        <v>3.8217388107755171E-4</v>
      </c>
      <c r="H68" s="24">
        <v>3.6466973370744222E-4</v>
      </c>
      <c r="I68" s="24">
        <v>3.4889822970302059E-4</v>
      </c>
      <c r="J68" s="24">
        <v>4.0625679567742208E-4</v>
      </c>
      <c r="K68" s="24">
        <v>3.8764961404168149E-4</v>
      </c>
      <c r="L68" s="24">
        <v>3.7562383980168198E-4</v>
      </c>
      <c r="M68" s="24">
        <v>5.1426262682505901E-4</v>
      </c>
      <c r="N68" s="24">
        <v>18302.966804836047</v>
      </c>
      <c r="O68" s="24">
        <v>17464.662994906805</v>
      </c>
      <c r="P68" s="24">
        <v>16664.754768873678</v>
      </c>
      <c r="Q68" s="24">
        <v>15944.025610843102</v>
      </c>
      <c r="R68" s="24">
        <v>18988.685228460479</v>
      </c>
      <c r="S68" s="24">
        <v>26618.411329773113</v>
      </c>
      <c r="T68" s="24">
        <v>30139.890897537181</v>
      </c>
      <c r="U68" s="24">
        <v>28918.71602442197</v>
      </c>
      <c r="V68" s="24">
        <v>27517.033381098823</v>
      </c>
      <c r="W68" s="24">
        <v>26256.711261430297</v>
      </c>
      <c r="X68" s="24">
        <v>25054.11380496409</v>
      </c>
      <c r="Y68" s="24">
        <v>23970.555183782133</v>
      </c>
      <c r="Z68" s="24">
        <v>22808.708642862599</v>
      </c>
      <c r="AA68" s="24">
        <v>22065.496499069457</v>
      </c>
      <c r="AB68" s="24">
        <v>22551.178164574911</v>
      </c>
      <c r="AC68" s="24">
        <v>22662.103349276855</v>
      </c>
      <c r="AD68" s="24">
        <v>25500.621417265167</v>
      </c>
      <c r="AE68" s="24">
        <v>24332.654014420597</v>
      </c>
    </row>
    <row r="69" spans="1:31" x14ac:dyDescent="0.35">
      <c r="A69" s="28" t="s">
        <v>133</v>
      </c>
      <c r="B69" s="28" t="s">
        <v>68</v>
      </c>
      <c r="C69" s="24">
        <v>2.8608196132558499E-5</v>
      </c>
      <c r="D69" s="24">
        <v>4.4819892838359566E-5</v>
      </c>
      <c r="E69" s="24">
        <v>4.2881489252760536E-5</v>
      </c>
      <c r="F69" s="24">
        <v>7.3293201205663883E-5</v>
      </c>
      <c r="G69" s="24">
        <v>7.1919203887932769E-5</v>
      </c>
      <c r="H69" s="24">
        <v>6.8625194522232904E-5</v>
      </c>
      <c r="I69" s="24">
        <v>7.8735416411316464E-5</v>
      </c>
      <c r="J69" s="24">
        <v>8.9016669642044577E-5</v>
      </c>
      <c r="K69" s="24">
        <v>8.493957023531011E-5</v>
      </c>
      <c r="L69" s="24">
        <v>9.4299768325197016E-5</v>
      </c>
      <c r="M69" s="24">
        <v>1.0073011784507074E-4</v>
      </c>
      <c r="N69" s="24">
        <v>3.1751633321252653E-4</v>
      </c>
      <c r="O69" s="24">
        <v>3.1574103691576274E-4</v>
      </c>
      <c r="P69" s="24">
        <v>3.012796152576899E-4</v>
      </c>
      <c r="Q69" s="24">
        <v>2.8824965357104377E-4</v>
      </c>
      <c r="R69" s="24">
        <v>2.7427826784239635E-4</v>
      </c>
      <c r="S69" s="24">
        <v>8.6830762000133697E-4</v>
      </c>
      <c r="T69" s="24">
        <v>8.3273120864050967E-4</v>
      </c>
      <c r="U69" s="24">
        <v>564.02767170069819</v>
      </c>
      <c r="V69" s="24">
        <v>2588.3180507522197</v>
      </c>
      <c r="W69" s="24">
        <v>3563.7912621548276</v>
      </c>
      <c r="X69" s="24">
        <v>5697.3838366209093</v>
      </c>
      <c r="Y69" s="24">
        <v>5581.1719010079596</v>
      </c>
      <c r="Z69" s="24">
        <v>5310.6539507490652</v>
      </c>
      <c r="AA69" s="24">
        <v>5067.4178899186791</v>
      </c>
      <c r="AB69" s="24">
        <v>4835.3224156562592</v>
      </c>
      <c r="AC69" s="24">
        <v>4626.2008490867483</v>
      </c>
      <c r="AD69" s="24">
        <v>4401.9701137187003</v>
      </c>
      <c r="AE69" s="24">
        <v>4200.3531807495247</v>
      </c>
    </row>
    <row r="70" spans="1:31" x14ac:dyDescent="0.35">
      <c r="A70" s="28" t="s">
        <v>133</v>
      </c>
      <c r="B70" s="28" t="s">
        <v>36</v>
      </c>
      <c r="C70" s="24">
        <v>1.3111925486162901E-5</v>
      </c>
      <c r="D70" s="24">
        <v>2.0800157963181398E-5</v>
      </c>
      <c r="E70" s="24">
        <v>1.9900577481758399E-5</v>
      </c>
      <c r="F70" s="24">
        <v>2.1350511596450601E-5</v>
      </c>
      <c r="G70" s="24">
        <v>3.0818886412842902E-5</v>
      </c>
      <c r="H70" s="24">
        <v>3.4373164004760603E-5</v>
      </c>
      <c r="I70" s="24">
        <v>3.8914593078354596E-5</v>
      </c>
      <c r="J70" s="24">
        <v>4.3316377623274301E-5</v>
      </c>
      <c r="K70" s="24">
        <v>5.2950640035933296E-5</v>
      </c>
      <c r="L70" s="24">
        <v>5.05254198615004E-5</v>
      </c>
      <c r="M70" s="24">
        <v>5.2715763011697999E-5</v>
      </c>
      <c r="N70" s="24">
        <v>1.3892998797866802E-4</v>
      </c>
      <c r="O70" s="24">
        <v>1.3256678236961601E-4</v>
      </c>
      <c r="P70" s="24">
        <v>1.2649502129469202E-4</v>
      </c>
      <c r="Q70" s="24">
        <v>1.21024271872726E-4</v>
      </c>
      <c r="R70" s="24">
        <v>1.7277115507498199E-4</v>
      </c>
      <c r="S70" s="24">
        <v>1.6485797233415899E-4</v>
      </c>
      <c r="T70" s="24">
        <v>1.5730722544706599E-4</v>
      </c>
      <c r="U70" s="24">
        <v>541.78759098679393</v>
      </c>
      <c r="V70" s="24">
        <v>515.52728738227995</v>
      </c>
      <c r="W70" s="24">
        <v>6300.0772896627504</v>
      </c>
      <c r="X70" s="24">
        <v>6011.5241289642599</v>
      </c>
      <c r="Y70" s="24">
        <v>5751.5333260294101</v>
      </c>
      <c r="Z70" s="24">
        <v>5472.7580018143999</v>
      </c>
      <c r="AA70" s="24">
        <v>5222.0973278965303</v>
      </c>
      <c r="AB70" s="24">
        <v>4982.9172956273796</v>
      </c>
      <c r="AC70" s="24">
        <v>4767.4124351534501</v>
      </c>
      <c r="AD70" s="24">
        <v>4536.3371945281597</v>
      </c>
      <c r="AE70" s="24">
        <v>4328.5660235898304</v>
      </c>
    </row>
    <row r="71" spans="1:31" x14ac:dyDescent="0.35">
      <c r="A71" s="28" t="s">
        <v>133</v>
      </c>
      <c r="B71" s="28" t="s">
        <v>73</v>
      </c>
      <c r="C71" s="24">
        <v>0</v>
      </c>
      <c r="D71" s="24">
        <v>0</v>
      </c>
      <c r="E71" s="24">
        <v>1.6623085471774101E-5</v>
      </c>
      <c r="F71" s="24">
        <v>1.5817368842979601E-5</v>
      </c>
      <c r="G71" s="24">
        <v>1.50929091953076E-5</v>
      </c>
      <c r="H71" s="24">
        <v>1.44016309058194E-5</v>
      </c>
      <c r="I71" s="24">
        <v>1.3778778613713501E-5</v>
      </c>
      <c r="J71" s="24">
        <v>1.3110924798463699E-5</v>
      </c>
      <c r="K71" s="24">
        <v>1.25104244210343E-5</v>
      </c>
      <c r="L71" s="24">
        <v>1.1937427877913799E-5</v>
      </c>
      <c r="M71" s="24">
        <v>1.14211492450123E-5</v>
      </c>
      <c r="N71" s="24">
        <v>1.81601883839185E-5</v>
      </c>
      <c r="O71" s="24">
        <v>1.7328424023557698E-5</v>
      </c>
      <c r="P71" s="24">
        <v>1.65347557410867E-5</v>
      </c>
      <c r="Q71" s="24">
        <v>1.5819648502184602E-5</v>
      </c>
      <c r="R71" s="24">
        <v>1.9097483020591999E-5</v>
      </c>
      <c r="S71" s="24">
        <v>1.97538504256019E-5</v>
      </c>
      <c r="T71" s="24">
        <v>1.9558456180294401E-5</v>
      </c>
      <c r="U71" s="24">
        <v>2.3799820684797102E-5</v>
      </c>
      <c r="V71" s="24">
        <v>2.2646249567050697E-5</v>
      </c>
      <c r="W71" s="24">
        <v>3.1494902152887998E-5</v>
      </c>
      <c r="X71" s="24">
        <v>3.00523875385011E-5</v>
      </c>
      <c r="Y71" s="24">
        <v>2.8752659849045702E-5</v>
      </c>
      <c r="Z71" s="24">
        <v>3.5019522679615001E-5</v>
      </c>
      <c r="AA71" s="24">
        <v>3.3415575062664999E-5</v>
      </c>
      <c r="AB71" s="24">
        <v>3.1885090695955599E-5</v>
      </c>
      <c r="AC71" s="24">
        <v>3.05061009166831E-5</v>
      </c>
      <c r="AD71" s="24">
        <v>3.1160253137511102E-5</v>
      </c>
      <c r="AE71" s="24">
        <v>2.9733065959070201E-5</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3.7314734332810092E-4</v>
      </c>
      <c r="D73" s="32">
        <v>3.7357862094749476E-4</v>
      </c>
      <c r="E73" s="32">
        <v>4.5345613760661434E-4</v>
      </c>
      <c r="F73" s="32">
        <v>4.8767316371033418E-4</v>
      </c>
      <c r="G73" s="32">
        <v>4.6731993131130737E-4</v>
      </c>
      <c r="H73" s="32">
        <v>4.4591596481417605E-4</v>
      </c>
      <c r="I73" s="32">
        <v>4.3970883885539994E-4</v>
      </c>
      <c r="J73" s="32">
        <v>5.067633766093878E-4</v>
      </c>
      <c r="K73" s="32">
        <v>4.8355284008362012E-4</v>
      </c>
      <c r="L73" s="32">
        <v>4.8038511175499317E-4</v>
      </c>
      <c r="M73" s="32">
        <v>6.2500180151938561E-4</v>
      </c>
      <c r="N73" s="32">
        <v>18302.967137685275</v>
      </c>
      <c r="O73" s="32">
        <v>17464.663325278463</v>
      </c>
      <c r="P73" s="32">
        <v>16664.755084113811</v>
      </c>
      <c r="Q73" s="32">
        <v>15944.025912449501</v>
      </c>
      <c r="R73" s="32">
        <v>18988.685515448091</v>
      </c>
      <c r="S73" s="32">
        <v>26618.412213071446</v>
      </c>
      <c r="T73" s="32">
        <v>30139.891744572506</v>
      </c>
      <c r="U73" s="32">
        <v>29482.743720465864</v>
      </c>
      <c r="V73" s="32">
        <v>30105.351455014334</v>
      </c>
      <c r="W73" s="32">
        <v>29820.502564649174</v>
      </c>
      <c r="X73" s="32">
        <v>30751.497680768254</v>
      </c>
      <c r="Y73" s="32">
        <v>29551.727122278717</v>
      </c>
      <c r="Z73" s="32">
        <v>29306.163823121053</v>
      </c>
      <c r="AA73" s="32">
        <v>28265.358309824871</v>
      </c>
      <c r="AB73" s="32">
        <v>28467.076840141366</v>
      </c>
      <c r="AC73" s="32">
        <v>28322.146903950557</v>
      </c>
      <c r="AD73" s="32">
        <v>30886.32416132091</v>
      </c>
      <c r="AE73" s="32">
        <v>29471.683368782142</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2.77579472584322E-6</v>
      </c>
      <c r="D78" s="24">
        <v>2.6486590884905604E-6</v>
      </c>
      <c r="E78" s="24">
        <v>2.5341079383422202E-6</v>
      </c>
      <c r="F78" s="24">
        <v>2.4112803857468001E-6</v>
      </c>
      <c r="G78" s="24">
        <v>2.3008400618194798E-6</v>
      </c>
      <c r="H78" s="24">
        <v>2.1954580733811702E-6</v>
      </c>
      <c r="I78" s="24">
        <v>2.1005072930028601E-6</v>
      </c>
      <c r="J78" s="24">
        <v>1.9986962508981804E-6</v>
      </c>
      <c r="K78" s="24">
        <v>1.9071529104031E-6</v>
      </c>
      <c r="L78" s="24">
        <v>1.8198023946983E-6</v>
      </c>
      <c r="M78" s="24">
        <v>1.74109824652716E-6</v>
      </c>
      <c r="N78" s="24">
        <v>2.2965403370431801E-6</v>
      </c>
      <c r="O78" s="24">
        <v>2.1913552825657198E-6</v>
      </c>
      <c r="P78" s="24">
        <v>2.0909878642111598E-6</v>
      </c>
      <c r="Q78" s="24">
        <v>2.0005552880323499E-6</v>
      </c>
      <c r="R78" s="24">
        <v>1.90358889360892E-6</v>
      </c>
      <c r="S78" s="24">
        <v>1.8164016153159E-6</v>
      </c>
      <c r="T78" s="24">
        <v>1.73320764751216E-6</v>
      </c>
      <c r="U78" s="24">
        <v>1.6582486124550799E-6</v>
      </c>
      <c r="V78" s="24">
        <v>1.57787373355554E-6</v>
      </c>
      <c r="W78" s="24">
        <v>1.5056047069917502E-6</v>
      </c>
      <c r="X78" s="24">
        <v>1.4366457122064299E-6</v>
      </c>
      <c r="Y78" s="24">
        <v>1.37451260515462E-6</v>
      </c>
      <c r="Z78" s="24">
        <v>1.3078903367230901E-6</v>
      </c>
      <c r="AA78" s="24">
        <v>1.2479869620251801E-6</v>
      </c>
      <c r="AB78" s="24">
        <v>1.1908272533667299E-6</v>
      </c>
      <c r="AC78" s="24">
        <v>1.1393254832469298E-6</v>
      </c>
      <c r="AD78" s="24">
        <v>1.81197807121061E-6</v>
      </c>
      <c r="AE78" s="24">
        <v>1.7289867084820799E-6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1.3162063257977311E-5</v>
      </c>
      <c r="D80" s="24">
        <v>1.255922066100877E-5</v>
      </c>
      <c r="E80" s="24">
        <v>1.2016050277950809E-5</v>
      </c>
      <c r="F80" s="24">
        <v>1.143363544661188E-5</v>
      </c>
      <c r="G80" s="24">
        <v>1.090995748288158E-5</v>
      </c>
      <c r="H80" s="24">
        <v>1.0410264769597399E-5</v>
      </c>
      <c r="I80" s="24">
        <v>9.9600340064584103E-6</v>
      </c>
      <c r="J80" s="24">
        <v>9.477273748984619E-6</v>
      </c>
      <c r="K80" s="24">
        <v>9.0432001385606007E-6</v>
      </c>
      <c r="L80" s="24">
        <v>8.6290077623666991E-6</v>
      </c>
      <c r="M80" s="24">
        <v>8.2558141082217301E-6</v>
      </c>
      <c r="N80" s="24">
        <v>1.0357659525528209E-5</v>
      </c>
      <c r="O80" s="24">
        <v>9.8832629021036194E-6</v>
      </c>
      <c r="P80" s="24">
        <v>9.4305943684817388E-6</v>
      </c>
      <c r="Q80" s="24">
        <v>9.0227331091047599E-6</v>
      </c>
      <c r="R80" s="24">
        <v>8.5854035823135611E-6</v>
      </c>
      <c r="S80" s="24">
        <v>8.1921789874957203E-6</v>
      </c>
      <c r="T80" s="24">
        <v>7.8169646796128209E-6</v>
      </c>
      <c r="U80" s="24">
        <v>1.149491844033242E-5</v>
      </c>
      <c r="V80" s="24">
        <v>1.0937762733605249E-5</v>
      </c>
      <c r="W80" s="24">
        <v>1.1675605915184409E-5</v>
      </c>
      <c r="X80" s="24">
        <v>1.1140845334480998E-5</v>
      </c>
      <c r="Y80" s="24">
        <v>1.0659017887439909E-5</v>
      </c>
      <c r="Z80" s="24">
        <v>1.1246889995519021E-5</v>
      </c>
      <c r="AA80" s="24">
        <v>1.0731765258627259E-5</v>
      </c>
      <c r="AB80" s="24">
        <v>1.0240234021330831E-5</v>
      </c>
      <c r="AC80" s="24">
        <v>9.797356872652499E-6</v>
      </c>
      <c r="AD80" s="24">
        <v>1.3129407147799539E-5</v>
      </c>
      <c r="AE80" s="24">
        <v>1.252806025054621E-5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2.9175293269883022E-4</v>
      </c>
      <c r="D82" s="24">
        <v>2.7839020284606557E-4</v>
      </c>
      <c r="E82" s="24">
        <v>3090.8571095021375</v>
      </c>
      <c r="F82" s="24">
        <v>5885.1994185773319</v>
      </c>
      <c r="G82" s="24">
        <v>8472.5717173808807</v>
      </c>
      <c r="H82" s="24">
        <v>10810.587009836609</v>
      </c>
      <c r="I82" s="24">
        <v>12951.220025853707</v>
      </c>
      <c r="J82" s="24">
        <v>14805.233154662183</v>
      </c>
      <c r="K82" s="24">
        <v>16495.218074761749</v>
      </c>
      <c r="L82" s="24">
        <v>17999.340865217484</v>
      </c>
      <c r="M82" s="24">
        <v>19344.513560794996</v>
      </c>
      <c r="N82" s="24">
        <v>22530.370004673714</v>
      </c>
      <c r="O82" s="24">
        <v>21498.444669298817</v>
      </c>
      <c r="P82" s="24">
        <v>22336.424599214795</v>
      </c>
      <c r="Q82" s="24">
        <v>23162.388200665402</v>
      </c>
      <c r="R82" s="24">
        <v>23744.844732760863</v>
      </c>
      <c r="S82" s="24">
        <v>24284.325706340624</v>
      </c>
      <c r="T82" s="24">
        <v>24724.57708512343</v>
      </c>
      <c r="U82" s="24">
        <v>25171.804577461578</v>
      </c>
      <c r="V82" s="24">
        <v>25397.573894224228</v>
      </c>
      <c r="W82" s="24">
        <v>24234.326225298584</v>
      </c>
      <c r="X82" s="24">
        <v>23124.357076002245</v>
      </c>
      <c r="Y82" s="24">
        <v>22124.25792733963</v>
      </c>
      <c r="Z82" s="24">
        <v>21051.900900597237</v>
      </c>
      <c r="AA82" s="24">
        <v>20087.691691045799</v>
      </c>
      <c r="AB82" s="24">
        <v>19167.644735733229</v>
      </c>
      <c r="AC82" s="24">
        <v>18338.668383263383</v>
      </c>
      <c r="AD82" s="24">
        <v>17449.79789700903</v>
      </c>
      <c r="AE82" s="24">
        <v>16650.570505784221</v>
      </c>
    </row>
    <row r="83" spans="1:31" x14ac:dyDescent="0.35">
      <c r="A83" s="28" t="s">
        <v>134</v>
      </c>
      <c r="B83" s="28" t="s">
        <v>68</v>
      </c>
      <c r="C83" s="24">
        <v>3.6934503585655703E-6</v>
      </c>
      <c r="D83" s="24">
        <v>5.8465573010477202E-6</v>
      </c>
      <c r="E83" s="24">
        <v>7.2576830764357104E-6</v>
      </c>
      <c r="F83" s="24">
        <v>1.2017356799913799E-5</v>
      </c>
      <c r="G83" s="24">
        <v>1.38941441462465E-5</v>
      </c>
      <c r="H83" s="24">
        <v>1.5131698072816501E-5</v>
      </c>
      <c r="I83" s="24">
        <v>1.4477271300616699E-5</v>
      </c>
      <c r="J83" s="24">
        <v>1.3775561726525799E-5</v>
      </c>
      <c r="K83" s="24">
        <v>1.47335291548316E-5</v>
      </c>
      <c r="L83" s="24">
        <v>1.6825340166286001E-5</v>
      </c>
      <c r="M83" s="24">
        <v>1.60976655191182E-5</v>
      </c>
      <c r="N83" s="24">
        <v>1.5317415858755901E-5</v>
      </c>
      <c r="O83" s="24">
        <v>1.7376815571675601E-5</v>
      </c>
      <c r="P83" s="24">
        <v>1.6580930882402202E-5</v>
      </c>
      <c r="Q83" s="24">
        <v>1.7218812256270599E-5</v>
      </c>
      <c r="R83" s="24">
        <v>1.6384220905192902E-5</v>
      </c>
      <c r="S83" s="24">
        <v>1.5633798567433199E-5</v>
      </c>
      <c r="T83" s="24">
        <v>1.49177467187109E-5</v>
      </c>
      <c r="U83" s="24">
        <v>2.1127122604017697E-5</v>
      </c>
      <c r="V83" s="24">
        <v>4.8432985773075601E-5</v>
      </c>
      <c r="W83" s="24">
        <v>4.6214681062779898E-5</v>
      </c>
      <c r="X83" s="24">
        <v>4.4097978095783194E-5</v>
      </c>
      <c r="Y83" s="24">
        <v>4.2190796408249699E-5</v>
      </c>
      <c r="Z83" s="24">
        <v>4.0145819481076201E-5</v>
      </c>
      <c r="AA83" s="24">
        <v>3.8307079642264501E-5</v>
      </c>
      <c r="AB83" s="24">
        <v>3.6552556896005403E-5</v>
      </c>
      <c r="AC83" s="24">
        <v>3.4971705116516303E-5</v>
      </c>
      <c r="AD83" s="24">
        <v>3.3276635666412097E-5</v>
      </c>
      <c r="AE83" s="24">
        <v>3.1752514936225099E-5</v>
      </c>
    </row>
    <row r="84" spans="1:31" x14ac:dyDescent="0.35">
      <c r="A84" s="28" t="s">
        <v>134</v>
      </c>
      <c r="B84" s="28" t="s">
        <v>36</v>
      </c>
      <c r="C84" s="24">
        <v>1.30907270581841E-5</v>
      </c>
      <c r="D84" s="24">
        <v>1.8361959121465198E-5</v>
      </c>
      <c r="E84" s="24">
        <v>1.75678276511372E-5</v>
      </c>
      <c r="F84" s="24">
        <v>2.03237356989221E-5</v>
      </c>
      <c r="G84" s="24">
        <v>2.8098836670799301E-5</v>
      </c>
      <c r="H84" s="24">
        <v>2.6811867041614999E-5</v>
      </c>
      <c r="I84" s="24">
        <v>3.2340342815538996E-5</v>
      </c>
      <c r="J84" s="24">
        <v>3.5927035765026598E-5</v>
      </c>
      <c r="K84" s="24">
        <v>4.4264170160141005E-5</v>
      </c>
      <c r="L84" s="24">
        <v>4.4384126487561399E-5</v>
      </c>
      <c r="M84" s="24">
        <v>4.7525674733335003E-5</v>
      </c>
      <c r="N84" s="24">
        <v>7.3759917660783499E-5</v>
      </c>
      <c r="O84" s="24">
        <v>7.0381600793337798E-5</v>
      </c>
      <c r="P84" s="24">
        <v>6.7158015997440199E-5</v>
      </c>
      <c r="Q84" s="24">
        <v>6.4253516884052307E-5</v>
      </c>
      <c r="R84" s="24">
        <v>6.1139165634405197E-5</v>
      </c>
      <c r="S84" s="24">
        <v>6.3630901818027399E-5</v>
      </c>
      <c r="T84" s="24">
        <v>6.49730788304325E-5</v>
      </c>
      <c r="U84" s="24">
        <v>9.5795760472992196E-5</v>
      </c>
      <c r="V84" s="24">
        <v>9.1152564881405795E-5</v>
      </c>
      <c r="W84" s="24">
        <v>1.07719706172783E-4</v>
      </c>
      <c r="X84" s="24">
        <v>1.0278597913158199E-4</v>
      </c>
      <c r="Y84" s="24">
        <v>9.8340615747592898E-5</v>
      </c>
      <c r="Z84" s="24">
        <v>9.3574071682818205E-5</v>
      </c>
      <c r="AA84" s="24">
        <v>8.9288236303019391E-5</v>
      </c>
      <c r="AB84" s="24">
        <v>8.5198698728503503E-5</v>
      </c>
      <c r="AC84" s="24">
        <v>8.2623544929281005E-5</v>
      </c>
      <c r="AD84" s="24">
        <v>1.24455646903991E-4</v>
      </c>
      <c r="AE84" s="24">
        <v>1.18755388219888E-4</v>
      </c>
    </row>
    <row r="85" spans="1:31" x14ac:dyDescent="0.35">
      <c r="A85" s="28" t="s">
        <v>134</v>
      </c>
      <c r="B85" s="28" t="s">
        <v>73</v>
      </c>
      <c r="C85" s="24">
        <v>0</v>
      </c>
      <c r="D85" s="24">
        <v>0</v>
      </c>
      <c r="E85" s="24">
        <v>4.7883116965359804E-5</v>
      </c>
      <c r="F85" s="24">
        <v>4.5562234741478305E-5</v>
      </c>
      <c r="G85" s="24">
        <v>4.7440654631742294E-5</v>
      </c>
      <c r="H85" s="24">
        <v>4.8615592306725898E-5</v>
      </c>
      <c r="I85" s="24">
        <v>5.2939344104542402E-5</v>
      </c>
      <c r="J85" s="24">
        <v>5.27874084389912E-5</v>
      </c>
      <c r="K85" s="24">
        <v>5.7899704338472199E-5</v>
      </c>
      <c r="L85" s="24">
        <v>6.1316993707605507E-5</v>
      </c>
      <c r="M85" s="24">
        <v>6.9609927632044004E-5</v>
      </c>
      <c r="N85" s="24">
        <v>3.0912604121556699E-4</v>
      </c>
      <c r="O85" s="24">
        <v>2.9496759646230596E-4</v>
      </c>
      <c r="P85" s="24">
        <v>2.8145763010006998E-4</v>
      </c>
      <c r="Q85" s="24">
        <v>2.9459716587864102E-4</v>
      </c>
      <c r="R85" s="24">
        <v>240.16205560693774</v>
      </c>
      <c r="S85" s="24">
        <v>1293.4208418912106</v>
      </c>
      <c r="T85" s="24">
        <v>1258.9677267681429</v>
      </c>
      <c r="U85" s="24">
        <v>2279.7945744268618</v>
      </c>
      <c r="V85" s="24">
        <v>2169.293524428037</v>
      </c>
      <c r="W85" s="24">
        <v>2153.4920756802367</v>
      </c>
      <c r="X85" s="24">
        <v>2054.8588500218357</v>
      </c>
      <c r="Y85" s="24">
        <v>1965.9888079370191</v>
      </c>
      <c r="Z85" s="24">
        <v>1870.6978418123235</v>
      </c>
      <c r="AA85" s="24">
        <v>1785.0170239194208</v>
      </c>
      <c r="AB85" s="24">
        <v>1703.2605183289772</v>
      </c>
      <c r="AC85" s="24">
        <v>1629.5966586708312</v>
      </c>
      <c r="AD85" s="24">
        <v>1697.0359263660871</v>
      </c>
      <c r="AE85" s="24">
        <v>1619.3090893992926</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3.1138424104121634E-4</v>
      </c>
      <c r="D87" s="32">
        <v>2.9944463989661259E-4</v>
      </c>
      <c r="E87" s="32">
        <v>3090.8571313099787</v>
      </c>
      <c r="F87" s="32">
        <v>5885.199444439605</v>
      </c>
      <c r="G87" s="32">
        <v>8472.5717444858237</v>
      </c>
      <c r="H87" s="32">
        <v>10810.587037574029</v>
      </c>
      <c r="I87" s="32">
        <v>12951.22005239152</v>
      </c>
      <c r="J87" s="32">
        <v>14805.233179913714</v>
      </c>
      <c r="K87" s="32">
        <v>16495.218100445632</v>
      </c>
      <c r="L87" s="32">
        <v>17999.340892491633</v>
      </c>
      <c r="M87" s="32">
        <v>19344.513586889574</v>
      </c>
      <c r="N87" s="32">
        <v>22530.370032645329</v>
      </c>
      <c r="O87" s="32">
        <v>21498.444698750252</v>
      </c>
      <c r="P87" s="32">
        <v>22336.424627317308</v>
      </c>
      <c r="Q87" s="32">
        <v>23162.388228907501</v>
      </c>
      <c r="R87" s="32">
        <v>23744.844759634074</v>
      </c>
      <c r="S87" s="32">
        <v>24284.325731983005</v>
      </c>
      <c r="T87" s="32">
        <v>24724.577109591348</v>
      </c>
      <c r="U87" s="32">
        <v>25171.804611741867</v>
      </c>
      <c r="V87" s="32">
        <v>25397.573955172851</v>
      </c>
      <c r="W87" s="32">
        <v>24234.326284694478</v>
      </c>
      <c r="X87" s="32">
        <v>23124.357132677713</v>
      </c>
      <c r="Y87" s="32">
        <v>22124.257981563958</v>
      </c>
      <c r="Z87" s="32">
        <v>21051.900953297838</v>
      </c>
      <c r="AA87" s="32">
        <v>20087.69174133263</v>
      </c>
      <c r="AB87" s="32">
        <v>19167.644783716845</v>
      </c>
      <c r="AC87" s="32">
        <v>18338.668429171768</v>
      </c>
      <c r="AD87" s="32">
        <v>17449.797945227052</v>
      </c>
      <c r="AE87" s="32">
        <v>16650.570551793782</v>
      </c>
    </row>
  </sheetData>
  <sheetProtection algorithmName="SHA-512" hashValue="gOoQgnvCIb+U07eJiTI4a/ABVaoBFJDRvrVFLKqJ7tttD55XaGIMdAim8ycznQS60fc0WKHLf2TtxwVxbtu4CQ==" saltValue="jvx4q6LldA6zalnXkzz2GQ=="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6891-0B88-4DA6-90E0-CA82238D51E5}">
  <sheetPr codeName="Sheet22">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1673662.9819</v>
      </c>
      <c r="D6" s="24">
        <v>1419268.2253</v>
      </c>
      <c r="E6" s="24">
        <v>1388453.3418999999</v>
      </c>
      <c r="F6" s="24">
        <v>1322194.1876989172</v>
      </c>
      <c r="G6" s="24">
        <v>1202744.1597518318</v>
      </c>
      <c r="H6" s="24">
        <v>1057677.3455976974</v>
      </c>
      <c r="I6" s="24">
        <v>929569.02385562402</v>
      </c>
      <c r="J6" s="24">
        <v>953439.66360248451</v>
      </c>
      <c r="K6" s="24">
        <v>693139.31544874492</v>
      </c>
      <c r="L6" s="24">
        <v>639466.85932849906</v>
      </c>
      <c r="M6" s="24">
        <v>588247.62821947574</v>
      </c>
      <c r="N6" s="24">
        <v>476829.69053357682</v>
      </c>
      <c r="O6" s="24">
        <v>502270.43894371658</v>
      </c>
      <c r="P6" s="24">
        <v>442060.54641915322</v>
      </c>
      <c r="Q6" s="24">
        <v>373090.52</v>
      </c>
      <c r="R6" s="24">
        <v>344983.40620000003</v>
      </c>
      <c r="S6" s="24">
        <v>272602.32980000001</v>
      </c>
      <c r="T6" s="24">
        <v>260521.6018</v>
      </c>
      <c r="U6" s="24">
        <v>234801.18465000001</v>
      </c>
      <c r="V6" s="24">
        <v>208051.57498999999</v>
      </c>
      <c r="W6" s="24">
        <v>190704.1605</v>
      </c>
      <c r="X6" s="24">
        <v>123708.28187999999</v>
      </c>
      <c r="Y6" s="24">
        <v>93710.596150000012</v>
      </c>
      <c r="Z6" s="24">
        <v>71392.689240000007</v>
      </c>
      <c r="AA6" s="24">
        <v>53966.013500000001</v>
      </c>
      <c r="AB6" s="24">
        <v>38327.770250000001</v>
      </c>
      <c r="AC6" s="24">
        <v>35125.247759999998</v>
      </c>
      <c r="AD6" s="24">
        <v>32792.923689999996</v>
      </c>
      <c r="AE6" s="24">
        <v>28508.101149999999</v>
      </c>
    </row>
    <row r="7" spans="1:31" x14ac:dyDescent="0.35">
      <c r="A7" s="28" t="s">
        <v>40</v>
      </c>
      <c r="B7" s="28" t="s">
        <v>71</v>
      </c>
      <c r="C7" s="24">
        <v>228820.01144</v>
      </c>
      <c r="D7" s="24">
        <v>208354.67110000001</v>
      </c>
      <c r="E7" s="24">
        <v>201401.46496000001</v>
      </c>
      <c r="F7" s="24">
        <v>138025.25154250624</v>
      </c>
      <c r="G7" s="24">
        <v>139807.07995607794</v>
      </c>
      <c r="H7" s="24">
        <v>127878.21228341202</v>
      </c>
      <c r="I7" s="24">
        <v>115750.39646355547</v>
      </c>
      <c r="J7" s="24">
        <v>110948.07780146899</v>
      </c>
      <c r="K7" s="24">
        <v>103687.74828475814</v>
      </c>
      <c r="L7" s="24">
        <v>104718.38355422149</v>
      </c>
      <c r="M7" s="24">
        <v>98652.746422064141</v>
      </c>
      <c r="N7" s="24">
        <v>92472.259590000001</v>
      </c>
      <c r="O7" s="24">
        <v>90983.178249999997</v>
      </c>
      <c r="P7" s="24">
        <v>84041.947780000002</v>
      </c>
      <c r="Q7" s="24">
        <v>84441.908739999999</v>
      </c>
      <c r="R7" s="24">
        <v>76310.948000000004</v>
      </c>
      <c r="S7" s="24">
        <v>68585.240150000012</v>
      </c>
      <c r="T7" s="24">
        <v>67224.055030000003</v>
      </c>
      <c r="U7" s="24">
        <v>54969.753299999997</v>
      </c>
      <c r="V7" s="24">
        <v>52904.492840000006</v>
      </c>
      <c r="W7" s="24">
        <v>57308.884469999997</v>
      </c>
      <c r="X7" s="24">
        <v>55375.221219999999</v>
      </c>
      <c r="Y7" s="24">
        <v>48776.199240000002</v>
      </c>
      <c r="Z7" s="24">
        <v>44970.868829999999</v>
      </c>
      <c r="AA7" s="24">
        <v>43508.693700000003</v>
      </c>
      <c r="AB7" s="24">
        <v>42856.132749999997</v>
      </c>
      <c r="AC7" s="24">
        <v>26615.083259999999</v>
      </c>
      <c r="AD7" s="24">
        <v>0</v>
      </c>
      <c r="AE7" s="24">
        <v>0</v>
      </c>
    </row>
    <row r="8" spans="1:31" x14ac:dyDescent="0.35">
      <c r="A8" s="28" t="s">
        <v>40</v>
      </c>
      <c r="B8" s="28" t="s">
        <v>20</v>
      </c>
      <c r="C8" s="24">
        <v>185260.00039326749</v>
      </c>
      <c r="D8" s="24">
        <v>177101.09761289341</v>
      </c>
      <c r="E8" s="24">
        <v>139245.87906418316</v>
      </c>
      <c r="F8" s="24">
        <v>138220.9855316758</v>
      </c>
      <c r="G8" s="24">
        <v>134526.01536864389</v>
      </c>
      <c r="H8" s="24">
        <v>127486.91653531369</v>
      </c>
      <c r="I8" s="24">
        <v>119972.58141477508</v>
      </c>
      <c r="J8" s="24">
        <v>129748.97176121049</v>
      </c>
      <c r="K8" s="24">
        <v>105360.08882901281</v>
      </c>
      <c r="L8" s="24">
        <v>107865.46321447259</v>
      </c>
      <c r="M8" s="24">
        <v>116200.138747099</v>
      </c>
      <c r="N8" s="24">
        <v>182625.81935235672</v>
      </c>
      <c r="O8" s="24">
        <v>195738.00375387951</v>
      </c>
      <c r="P8" s="24">
        <v>217120.00358006457</v>
      </c>
      <c r="Q8" s="24">
        <v>136664.81420892634</v>
      </c>
      <c r="R8" s="24">
        <v>119310.14509327502</v>
      </c>
      <c r="S8" s="24">
        <v>163081.50423644192</v>
      </c>
      <c r="T8" s="24">
        <v>162215.75030103698</v>
      </c>
      <c r="U8" s="24">
        <v>132084.55732782633</v>
      </c>
      <c r="V8" s="24">
        <v>127594.82124675679</v>
      </c>
      <c r="W8" s="24">
        <v>123189.30149353691</v>
      </c>
      <c r="X8" s="24">
        <v>138365.45182011687</v>
      </c>
      <c r="Y8" s="24">
        <v>84644.01087470018</v>
      </c>
      <c r="Z8" s="24">
        <v>78694.327360319236</v>
      </c>
      <c r="AA8" s="24">
        <v>42224.049327188179</v>
      </c>
      <c r="AB8" s="24">
        <v>30867.403347584874</v>
      </c>
      <c r="AC8" s="24">
        <v>29720.8433007678</v>
      </c>
      <c r="AD8" s="24">
        <v>28434.073959228721</v>
      </c>
      <c r="AE8" s="24">
        <v>27238.127821746097</v>
      </c>
    </row>
    <row r="9" spans="1:31" x14ac:dyDescent="0.35">
      <c r="A9" s="28" t="s">
        <v>40</v>
      </c>
      <c r="B9" s="28" t="s">
        <v>32</v>
      </c>
      <c r="C9" s="24">
        <v>85783.009940000004</v>
      </c>
      <c r="D9" s="24">
        <v>82508.405039999998</v>
      </c>
      <c r="E9" s="24">
        <v>78081.952250000002</v>
      </c>
      <c r="F9" s="24">
        <v>14220.874360000002</v>
      </c>
      <c r="G9" s="24">
        <v>12464.38371</v>
      </c>
      <c r="H9" s="24">
        <v>12825.807919999999</v>
      </c>
      <c r="I9" s="24">
        <v>11398.78659</v>
      </c>
      <c r="J9" s="24">
        <v>12101.57235</v>
      </c>
      <c r="K9" s="24">
        <v>9786.1123000000007</v>
      </c>
      <c r="L9" s="24">
        <v>9859.7749800000001</v>
      </c>
      <c r="M9" s="24">
        <v>9249.1969499999996</v>
      </c>
      <c r="N9" s="24">
        <v>12717.72968</v>
      </c>
      <c r="O9" s="24">
        <v>9588.7354200000009</v>
      </c>
      <c r="P9" s="24">
        <v>16830.29564</v>
      </c>
      <c r="Q9" s="24">
        <v>4695.3534</v>
      </c>
      <c r="R9" s="24">
        <v>3650.7959000000001</v>
      </c>
      <c r="S9" s="24">
        <v>8415.9622999999992</v>
      </c>
      <c r="T9" s="24">
        <v>7098.3360000000002</v>
      </c>
      <c r="U9" s="24">
        <v>4936.6324999999997</v>
      </c>
      <c r="V9" s="24">
        <v>5054.8644999999997</v>
      </c>
      <c r="W9" s="24">
        <v>4942.299</v>
      </c>
      <c r="X9" s="24">
        <v>5457.57</v>
      </c>
      <c r="Y9" s="24">
        <v>4614.8990000000003</v>
      </c>
      <c r="Z9" s="24">
        <v>4166.6102000000001</v>
      </c>
      <c r="AA9" s="24">
        <v>5010.6315000000004</v>
      </c>
      <c r="AB9" s="24">
        <v>0</v>
      </c>
      <c r="AC9" s="24">
        <v>0</v>
      </c>
      <c r="AD9" s="24">
        <v>0</v>
      </c>
      <c r="AE9" s="24">
        <v>0</v>
      </c>
    </row>
    <row r="10" spans="1:31" x14ac:dyDescent="0.35">
      <c r="A10" s="28" t="s">
        <v>40</v>
      </c>
      <c r="B10" s="28" t="s">
        <v>66</v>
      </c>
      <c r="C10" s="24">
        <v>4635.3537619008293</v>
      </c>
      <c r="D10" s="24">
        <v>1927.4944686637336</v>
      </c>
      <c r="E10" s="24">
        <v>10039.404997708027</v>
      </c>
      <c r="F10" s="24">
        <v>8933.7714863409983</v>
      </c>
      <c r="G10" s="24">
        <v>3097.8253684225397</v>
      </c>
      <c r="H10" s="24">
        <v>7212.9556488128155</v>
      </c>
      <c r="I10" s="24">
        <v>3948.4745023068299</v>
      </c>
      <c r="J10" s="24">
        <v>9804.6708977409471</v>
      </c>
      <c r="K10" s="24">
        <v>1114.252765693313</v>
      </c>
      <c r="L10" s="24">
        <v>2368.5838522499084</v>
      </c>
      <c r="M10" s="24">
        <v>1998.8773888707233</v>
      </c>
      <c r="N10" s="24">
        <v>25708.616839944742</v>
      </c>
      <c r="O10" s="24">
        <v>16557.412777438363</v>
      </c>
      <c r="P10" s="24">
        <v>19537.81813234276</v>
      </c>
      <c r="Q10" s="24">
        <v>15862.151948375631</v>
      </c>
      <c r="R10" s="24">
        <v>16083.725676951528</v>
      </c>
      <c r="S10" s="24">
        <v>59932.569917864595</v>
      </c>
      <c r="T10" s="24">
        <v>44992.460609982889</v>
      </c>
      <c r="U10" s="24">
        <v>111855.13307533272</v>
      </c>
      <c r="V10" s="24">
        <v>125437.39629470803</v>
      </c>
      <c r="W10" s="24">
        <v>86706.980770727096</v>
      </c>
      <c r="X10" s="24">
        <v>113274.58991704509</v>
      </c>
      <c r="Y10" s="24">
        <v>192059.790887579</v>
      </c>
      <c r="Z10" s="24">
        <v>116470.61202017772</v>
      </c>
      <c r="AA10" s="24">
        <v>132046.35127398459</v>
      </c>
      <c r="AB10" s="24">
        <v>219585.2174049851</v>
      </c>
      <c r="AC10" s="24">
        <v>242137.75518209202</v>
      </c>
      <c r="AD10" s="24">
        <v>376965.91585903207</v>
      </c>
      <c r="AE10" s="24">
        <v>340563.67600022728</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2178161.3574351682</v>
      </c>
      <c r="D17" s="32">
        <v>1889159.8935215573</v>
      </c>
      <c r="E17" s="32">
        <v>1817222.0431718912</v>
      </c>
      <c r="F17" s="32">
        <v>1621595.0706194404</v>
      </c>
      <c r="G17" s="32">
        <v>1492639.4641549762</v>
      </c>
      <c r="H17" s="32">
        <v>1333081.2379852361</v>
      </c>
      <c r="I17" s="32">
        <v>1180639.2628262613</v>
      </c>
      <c r="J17" s="32">
        <v>1216042.9564129049</v>
      </c>
      <c r="K17" s="32">
        <v>913087.51762820932</v>
      </c>
      <c r="L17" s="32">
        <v>864279.06492944306</v>
      </c>
      <c r="M17" s="32">
        <v>814348.58772750956</v>
      </c>
      <c r="N17" s="32">
        <v>790354.11599587824</v>
      </c>
      <c r="O17" s="32">
        <v>815137.7691450346</v>
      </c>
      <c r="P17" s="32">
        <v>779590.61155156058</v>
      </c>
      <c r="Q17" s="32">
        <v>614754.74829730194</v>
      </c>
      <c r="R17" s="32">
        <v>560339.02087022667</v>
      </c>
      <c r="S17" s="32">
        <v>572617.6064043066</v>
      </c>
      <c r="T17" s="32">
        <v>542052.20374101982</v>
      </c>
      <c r="U17" s="32">
        <v>538647.26085315901</v>
      </c>
      <c r="V17" s="32">
        <v>519043.14987146482</v>
      </c>
      <c r="W17" s="32">
        <v>462851.626234264</v>
      </c>
      <c r="X17" s="32">
        <v>436181.11483716196</v>
      </c>
      <c r="Y17" s="32">
        <v>423805.4961522792</v>
      </c>
      <c r="Z17" s="32">
        <v>315695.10765049694</v>
      </c>
      <c r="AA17" s="32">
        <v>276755.73930117278</v>
      </c>
      <c r="AB17" s="32">
        <v>331636.52375256998</v>
      </c>
      <c r="AC17" s="32">
        <v>333598.92950285983</v>
      </c>
      <c r="AD17" s="32">
        <v>438192.9135082608</v>
      </c>
      <c r="AE17" s="32">
        <v>396309.90497197339</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906649.74950000003</v>
      </c>
      <c r="D20" s="24">
        <v>737467.51320000004</v>
      </c>
      <c r="E20" s="24">
        <v>702922.66299999994</v>
      </c>
      <c r="F20" s="24">
        <v>731599.84570000006</v>
      </c>
      <c r="G20" s="24">
        <v>627303.22695609659</v>
      </c>
      <c r="H20" s="24">
        <v>530995.50535520772</v>
      </c>
      <c r="I20" s="24">
        <v>460616.69412410958</v>
      </c>
      <c r="J20" s="24">
        <v>504481.70061925496</v>
      </c>
      <c r="K20" s="24">
        <v>282083.66569977556</v>
      </c>
      <c r="L20" s="24">
        <v>261943.37601497132</v>
      </c>
      <c r="M20" s="24">
        <v>232636.40508571133</v>
      </c>
      <c r="N20" s="24">
        <v>127938.28512019476</v>
      </c>
      <c r="O20" s="24">
        <v>151518.63616294466</v>
      </c>
      <c r="P20" s="24">
        <v>128144.62614197627</v>
      </c>
      <c r="Q20" s="24">
        <v>70524.673999999999</v>
      </c>
      <c r="R20" s="24">
        <v>83053.064700000003</v>
      </c>
      <c r="S20" s="24">
        <v>85315.729400000011</v>
      </c>
      <c r="T20" s="24">
        <v>80002.720300000001</v>
      </c>
      <c r="U20" s="24">
        <v>71693.146699999998</v>
      </c>
      <c r="V20" s="24">
        <v>55563.259299999998</v>
      </c>
      <c r="W20" s="24">
        <v>48280.544999999998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2326.5993774441408</v>
      </c>
      <c r="D22" s="24">
        <v>2210.2026741891873</v>
      </c>
      <c r="E22" s="24">
        <v>6473.6390709678099</v>
      </c>
      <c r="F22" s="24">
        <v>4101.7105510386</v>
      </c>
      <c r="G22" s="24">
        <v>3761.0834013885742</v>
      </c>
      <c r="H22" s="24">
        <v>3641.2046923988801</v>
      </c>
      <c r="I22" s="24">
        <v>3516.6048799980999</v>
      </c>
      <c r="J22" s="24">
        <v>3571.3971929782469</v>
      </c>
      <c r="K22" s="24">
        <v>3225.5339832720297</v>
      </c>
      <c r="L22" s="24">
        <v>3113.1789795434297</v>
      </c>
      <c r="M22" s="24">
        <v>2972.8756873628499</v>
      </c>
      <c r="N22" s="24">
        <v>25839.808564652172</v>
      </c>
      <c r="O22" s="24">
        <v>26244.308487748662</v>
      </c>
      <c r="P22" s="24">
        <v>46172.048846934675</v>
      </c>
      <c r="Q22" s="24">
        <v>17331.177014934379</v>
      </c>
      <c r="R22" s="24">
        <v>14733.519423615049</v>
      </c>
      <c r="S22" s="24">
        <v>41313.69936190093</v>
      </c>
      <c r="T22" s="24">
        <v>47799.744436718283</v>
      </c>
      <c r="U22" s="24">
        <v>41159.962277235223</v>
      </c>
      <c r="V22" s="24">
        <v>36757.256254311018</v>
      </c>
      <c r="W22" s="24">
        <v>32703.509418386802</v>
      </c>
      <c r="X22" s="24">
        <v>43415.088706353577</v>
      </c>
      <c r="Y22" s="24">
        <v>1187.4488005437499</v>
      </c>
      <c r="Z22" s="24">
        <v>3.5739349999999997E-4</v>
      </c>
      <c r="AA22" s="24">
        <v>3.5137475000000004E-4</v>
      </c>
      <c r="AB22" s="24">
        <v>3.5069337E-4</v>
      </c>
      <c r="AC22" s="24">
        <v>3.38854799999999E-4</v>
      </c>
      <c r="AD22" s="24">
        <v>5.4104716000000002E-4</v>
      </c>
      <c r="AE22" s="24">
        <v>5.0001349999999995E-4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2.3186790600000001E-4</v>
      </c>
      <c r="D24" s="24">
        <v>2.2833744399999999E-4</v>
      </c>
      <c r="E24" s="24">
        <v>1409.9237392560908</v>
      </c>
      <c r="F24" s="24">
        <v>4829.8486222682359</v>
      </c>
      <c r="G24" s="24">
        <v>1048.452833601888</v>
      </c>
      <c r="H24" s="24">
        <v>1862.79019696262</v>
      </c>
      <c r="I24" s="24">
        <v>674.40752309204208</v>
      </c>
      <c r="J24" s="24">
        <v>978.78540946643398</v>
      </c>
      <c r="K24" s="24">
        <v>2.4319970199999992E-4</v>
      </c>
      <c r="L24" s="24">
        <v>10.483967196157998</v>
      </c>
      <c r="M24" s="24">
        <v>2.5102916699999998E-4</v>
      </c>
      <c r="N24" s="24">
        <v>3655.809806948786</v>
      </c>
      <c r="O24" s="24">
        <v>2639.5471876841702</v>
      </c>
      <c r="P24" s="24">
        <v>2348.8874614808051</v>
      </c>
      <c r="Q24" s="24">
        <v>4250.9458339508601</v>
      </c>
      <c r="R24" s="24">
        <v>2310.1157333201295</v>
      </c>
      <c r="S24" s="24">
        <v>8230.424744882801</v>
      </c>
      <c r="T24" s="24">
        <v>4915.582682415381</v>
      </c>
      <c r="U24" s="24">
        <v>32314.791588711822</v>
      </c>
      <c r="V24" s="24">
        <v>47561.640767444151</v>
      </c>
      <c r="W24" s="24">
        <v>24854.37541175172</v>
      </c>
      <c r="X24" s="24">
        <v>31661.690617196939</v>
      </c>
      <c r="Y24" s="24">
        <v>79503.619030880349</v>
      </c>
      <c r="Z24" s="24">
        <v>38156.268218886398</v>
      </c>
      <c r="AA24" s="24">
        <v>43637.942204341743</v>
      </c>
      <c r="AB24" s="24">
        <v>59286.235272939397</v>
      </c>
      <c r="AC24" s="24">
        <v>97665.796341974026</v>
      </c>
      <c r="AD24" s="24">
        <v>192025.07879836101</v>
      </c>
      <c r="AE24" s="24">
        <v>187808.9607190637</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908976.34910931205</v>
      </c>
      <c r="D31" s="32">
        <v>739677.71610252676</v>
      </c>
      <c r="E31" s="32">
        <v>710806.22581022384</v>
      </c>
      <c r="F31" s="32">
        <v>740531.40487330686</v>
      </c>
      <c r="G31" s="32">
        <v>632112.76319108706</v>
      </c>
      <c r="H31" s="32">
        <v>536499.50024456927</v>
      </c>
      <c r="I31" s="32">
        <v>464807.70652719971</v>
      </c>
      <c r="J31" s="32">
        <v>509031.88322169962</v>
      </c>
      <c r="K31" s="32">
        <v>285309.1999262473</v>
      </c>
      <c r="L31" s="32">
        <v>265067.03896171087</v>
      </c>
      <c r="M31" s="32">
        <v>235609.28102410337</v>
      </c>
      <c r="N31" s="32">
        <v>157433.90349179573</v>
      </c>
      <c r="O31" s="32">
        <v>180402.49183837749</v>
      </c>
      <c r="P31" s="32">
        <v>176665.56245039176</v>
      </c>
      <c r="Q31" s="32">
        <v>92106.796848885235</v>
      </c>
      <c r="R31" s="32">
        <v>100096.69985693519</v>
      </c>
      <c r="S31" s="32">
        <v>134859.85350678375</v>
      </c>
      <c r="T31" s="32">
        <v>132718.04741913365</v>
      </c>
      <c r="U31" s="32">
        <v>145167.90056594703</v>
      </c>
      <c r="V31" s="32">
        <v>139882.15632175517</v>
      </c>
      <c r="W31" s="32">
        <v>105838.42983013853</v>
      </c>
      <c r="X31" s="32">
        <v>75076.779323550523</v>
      </c>
      <c r="Y31" s="32">
        <v>80691.067831424094</v>
      </c>
      <c r="Z31" s="32">
        <v>38156.268576279901</v>
      </c>
      <c r="AA31" s="32">
        <v>43637.942555716494</v>
      </c>
      <c r="AB31" s="32">
        <v>59286.235623632769</v>
      </c>
      <c r="AC31" s="32">
        <v>97665.796680828833</v>
      </c>
      <c r="AD31" s="32">
        <v>192025.07933940817</v>
      </c>
      <c r="AE31" s="32">
        <v>187808.9612190772</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767013.23239999998</v>
      </c>
      <c r="D34" s="24">
        <v>681800.7121</v>
      </c>
      <c r="E34" s="24">
        <v>685530.67889999994</v>
      </c>
      <c r="F34" s="24">
        <v>590594.34199891717</v>
      </c>
      <c r="G34" s="24">
        <v>575440.93279573519</v>
      </c>
      <c r="H34" s="24">
        <v>526681.84024248971</v>
      </c>
      <c r="I34" s="24">
        <v>468952.32973151444</v>
      </c>
      <c r="J34" s="24">
        <v>448957.96298322955</v>
      </c>
      <c r="K34" s="24">
        <v>411055.6497489693</v>
      </c>
      <c r="L34" s="24">
        <v>377523.48331352777</v>
      </c>
      <c r="M34" s="24">
        <v>355611.22313376435</v>
      </c>
      <c r="N34" s="24">
        <v>348891.40541338205</v>
      </c>
      <c r="O34" s="24">
        <v>350751.80278077192</v>
      </c>
      <c r="P34" s="24">
        <v>313915.92027717695</v>
      </c>
      <c r="Q34" s="24">
        <v>302565.84600000002</v>
      </c>
      <c r="R34" s="24">
        <v>261930.34150000001</v>
      </c>
      <c r="S34" s="24">
        <v>187286.6004</v>
      </c>
      <c r="T34" s="24">
        <v>180518.88149999999</v>
      </c>
      <c r="U34" s="24">
        <v>163108.03795</v>
      </c>
      <c r="V34" s="24">
        <v>152488.31568999999</v>
      </c>
      <c r="W34" s="24">
        <v>142423.61550000001</v>
      </c>
      <c r="X34" s="24">
        <v>123708.28187999999</v>
      </c>
      <c r="Y34" s="24">
        <v>93710.596150000012</v>
      </c>
      <c r="Z34" s="24">
        <v>71392.689240000007</v>
      </c>
      <c r="AA34" s="24">
        <v>53966.013500000001</v>
      </c>
      <c r="AB34" s="24">
        <v>38327.770250000001</v>
      </c>
      <c r="AC34" s="24">
        <v>35125.247759999998</v>
      </c>
      <c r="AD34" s="24">
        <v>32792.923689999996</v>
      </c>
      <c r="AE34" s="24">
        <v>28508.101149999999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89916.312629103544</v>
      </c>
      <c r="D36" s="24">
        <v>87515.654566528174</v>
      </c>
      <c r="E36" s="24">
        <v>92161.363577291486</v>
      </c>
      <c r="F36" s="24">
        <v>103214.98254949297</v>
      </c>
      <c r="G36" s="24">
        <v>101225.1355465941</v>
      </c>
      <c r="H36" s="24">
        <v>95477.293440699868</v>
      </c>
      <c r="I36" s="24">
        <v>89337.448135716826</v>
      </c>
      <c r="J36" s="24">
        <v>99981.828149310444</v>
      </c>
      <c r="K36" s="24">
        <v>77244.526439522961</v>
      </c>
      <c r="L36" s="24">
        <v>80959.045835503508</v>
      </c>
      <c r="M36" s="24">
        <v>90435.428646754532</v>
      </c>
      <c r="N36" s="24">
        <v>127543.57620180774</v>
      </c>
      <c r="O36" s="24">
        <v>140848.06669755123</v>
      </c>
      <c r="P36" s="24">
        <v>126603.37418548595</v>
      </c>
      <c r="Q36" s="24">
        <v>100012.67067616631</v>
      </c>
      <c r="R36" s="24">
        <v>86164.407170623585</v>
      </c>
      <c r="S36" s="24">
        <v>121767.80428858128</v>
      </c>
      <c r="T36" s="24">
        <v>114416.00527670396</v>
      </c>
      <c r="U36" s="24">
        <v>90924.594375895686</v>
      </c>
      <c r="V36" s="24">
        <v>90837.564359360782</v>
      </c>
      <c r="W36" s="24">
        <v>90485.791349756895</v>
      </c>
      <c r="X36" s="24">
        <v>94950.362394793832</v>
      </c>
      <c r="Y36" s="24">
        <v>83456.561369882969</v>
      </c>
      <c r="Z36" s="24">
        <v>78694.326348650779</v>
      </c>
      <c r="AA36" s="24">
        <v>42224.048335844956</v>
      </c>
      <c r="AB36" s="24">
        <v>30867.40236097687</v>
      </c>
      <c r="AC36" s="24">
        <v>29720.84234243408</v>
      </c>
      <c r="AD36" s="24">
        <v>28434.072321718129</v>
      </c>
      <c r="AE36" s="24">
        <v>27238.126294919581</v>
      </c>
    </row>
    <row r="37" spans="1:31" x14ac:dyDescent="0.35">
      <c r="A37" s="28" t="s">
        <v>131</v>
      </c>
      <c r="B37" s="28" t="s">
        <v>32</v>
      </c>
      <c r="C37" s="24">
        <v>2293.5</v>
      </c>
      <c r="D37" s="24">
        <v>2222.2292000000002</v>
      </c>
      <c r="E37" s="24">
        <v>4287.3760000000002</v>
      </c>
      <c r="F37" s="24">
        <v>4360.7160000000003</v>
      </c>
      <c r="G37" s="24">
        <v>4353.4714999999997</v>
      </c>
      <c r="H37" s="24">
        <v>4186.8501999999999</v>
      </c>
      <c r="I37" s="24">
        <v>3828.0214999999998</v>
      </c>
      <c r="J37" s="24">
        <v>3558.1072000000004</v>
      </c>
      <c r="K37" s="24">
        <v>3418.0165000000002</v>
      </c>
      <c r="L37" s="24">
        <v>3460.0437999999999</v>
      </c>
      <c r="M37" s="24">
        <v>3457.7629999999999</v>
      </c>
      <c r="N37" s="24">
        <v>3323.3067999999998</v>
      </c>
      <c r="O37" s="24">
        <v>3130.5328</v>
      </c>
      <c r="P37" s="24">
        <v>2889.1102000000001</v>
      </c>
      <c r="Q37" s="24">
        <v>2740.8032000000003</v>
      </c>
      <c r="R37" s="24">
        <v>2599.4504999999999</v>
      </c>
      <c r="S37" s="24">
        <v>4970.0974999999999</v>
      </c>
      <c r="T37" s="24">
        <v>5196.7150000000001</v>
      </c>
      <c r="U37" s="24">
        <v>4936.6324999999997</v>
      </c>
      <c r="V37" s="24">
        <v>5054.8644999999997</v>
      </c>
      <c r="W37" s="24">
        <v>4942.299</v>
      </c>
      <c r="X37" s="24">
        <v>5457.57</v>
      </c>
      <c r="Y37" s="24">
        <v>4614.8990000000003</v>
      </c>
      <c r="Z37" s="24">
        <v>4166.6102000000001</v>
      </c>
      <c r="AA37" s="24">
        <v>5010.6315000000004</v>
      </c>
      <c r="AB37" s="24">
        <v>0</v>
      </c>
      <c r="AC37" s="24">
        <v>0</v>
      </c>
      <c r="AD37" s="24">
        <v>0</v>
      </c>
      <c r="AE37" s="24">
        <v>0</v>
      </c>
    </row>
    <row r="38" spans="1:31" x14ac:dyDescent="0.35">
      <c r="A38" s="28" t="s">
        <v>131</v>
      </c>
      <c r="B38" s="28" t="s">
        <v>66</v>
      </c>
      <c r="C38" s="24">
        <v>4.04194183E-4</v>
      </c>
      <c r="D38" s="24">
        <v>3.9841863099999991E-4</v>
      </c>
      <c r="E38" s="24">
        <v>28.348355355587998</v>
      </c>
      <c r="F38" s="24">
        <v>2247.7008039502621</v>
      </c>
      <c r="G38" s="24">
        <v>1129.5963067747473</v>
      </c>
      <c r="H38" s="24">
        <v>1783.0576808492292</v>
      </c>
      <c r="I38" s="24">
        <v>1879.0205994994319</v>
      </c>
      <c r="J38" s="24">
        <v>7058.8074907641458</v>
      </c>
      <c r="K38" s="24">
        <v>999.88796667773101</v>
      </c>
      <c r="L38" s="24">
        <v>2128.5206874384176</v>
      </c>
      <c r="M38" s="24">
        <v>1734.8173366271812</v>
      </c>
      <c r="N38" s="24">
        <v>13287.529115512474</v>
      </c>
      <c r="O38" s="24">
        <v>8954.6646686277654</v>
      </c>
      <c r="P38" s="24">
        <v>4046.945300363438</v>
      </c>
      <c r="Q38" s="24">
        <v>4986.4625432634693</v>
      </c>
      <c r="R38" s="24">
        <v>8521.7856837510426</v>
      </c>
      <c r="S38" s="24">
        <v>32422.426363503975</v>
      </c>
      <c r="T38" s="24">
        <v>21136.460278629798</v>
      </c>
      <c r="U38" s="24">
        <v>46192.900187029722</v>
      </c>
      <c r="V38" s="24">
        <v>48675.06784684991</v>
      </c>
      <c r="W38" s="24">
        <v>42434.729363448387</v>
      </c>
      <c r="X38" s="24">
        <v>57348.635193031296</v>
      </c>
      <c r="Y38" s="24">
        <v>66512.665133287577</v>
      </c>
      <c r="Z38" s="24">
        <v>56813.378252581417</v>
      </c>
      <c r="AA38" s="24">
        <v>72064.502282701069</v>
      </c>
      <c r="AB38" s="24">
        <v>139432.9674319542</v>
      </c>
      <c r="AC38" s="24">
        <v>124635.91139110007</v>
      </c>
      <c r="AD38" s="24">
        <v>125937.14337583924</v>
      </c>
      <c r="AE38" s="24">
        <v>88620.9797776778</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859223.04543329775</v>
      </c>
      <c r="D45" s="32">
        <v>771538.59626494674</v>
      </c>
      <c r="E45" s="32">
        <v>782007.76683264703</v>
      </c>
      <c r="F45" s="32">
        <v>700417.74135236046</v>
      </c>
      <c r="G45" s="32">
        <v>682149.13614910399</v>
      </c>
      <c r="H45" s="32">
        <v>628129.04156403872</v>
      </c>
      <c r="I45" s="32">
        <v>563996.81996673078</v>
      </c>
      <c r="J45" s="32">
        <v>559556.70582330413</v>
      </c>
      <c r="K45" s="32">
        <v>492718.08065517002</v>
      </c>
      <c r="L45" s="32">
        <v>464071.09363646968</v>
      </c>
      <c r="M45" s="32">
        <v>451239.23211714602</v>
      </c>
      <c r="N45" s="32">
        <v>493045.81753070233</v>
      </c>
      <c r="O45" s="32">
        <v>503685.06694695092</v>
      </c>
      <c r="P45" s="32">
        <v>447455.3499630263</v>
      </c>
      <c r="Q45" s="32">
        <v>410305.7824194298</v>
      </c>
      <c r="R45" s="32">
        <v>359215.9848543746</v>
      </c>
      <c r="S45" s="32">
        <v>346446.92855208518</v>
      </c>
      <c r="T45" s="32">
        <v>321268.06205533375</v>
      </c>
      <c r="U45" s="32">
        <v>305162.1650129254</v>
      </c>
      <c r="V45" s="32">
        <v>297055.81239621068</v>
      </c>
      <c r="W45" s="32">
        <v>280286.43521320529</v>
      </c>
      <c r="X45" s="32">
        <v>281464.84946782514</v>
      </c>
      <c r="Y45" s="32">
        <v>248294.72165317056</v>
      </c>
      <c r="Z45" s="32">
        <v>211067.00404123217</v>
      </c>
      <c r="AA45" s="32">
        <v>173265.19561854604</v>
      </c>
      <c r="AB45" s="32">
        <v>208628.14004293107</v>
      </c>
      <c r="AC45" s="32">
        <v>189482.00149353416</v>
      </c>
      <c r="AD45" s="32">
        <v>187164.13938755737</v>
      </c>
      <c r="AE45" s="32">
        <v>144367.20722259738</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228820.01144</v>
      </c>
      <c r="D49" s="24">
        <v>208354.67110000001</v>
      </c>
      <c r="E49" s="24">
        <v>201401.46496000001</v>
      </c>
      <c r="F49" s="24">
        <v>138025.25154250624</v>
      </c>
      <c r="G49" s="24">
        <v>139807.07995607794</v>
      </c>
      <c r="H49" s="24">
        <v>127878.21228341202</v>
      </c>
      <c r="I49" s="24">
        <v>115750.39646355547</v>
      </c>
      <c r="J49" s="24">
        <v>110948.07780146899</v>
      </c>
      <c r="K49" s="24">
        <v>103687.74828475814</v>
      </c>
      <c r="L49" s="24">
        <v>104718.38355422149</v>
      </c>
      <c r="M49" s="24">
        <v>98652.746422064141</v>
      </c>
      <c r="N49" s="24">
        <v>92472.259590000001</v>
      </c>
      <c r="O49" s="24">
        <v>90983.178249999997</v>
      </c>
      <c r="P49" s="24">
        <v>84041.947780000002</v>
      </c>
      <c r="Q49" s="24">
        <v>84441.908739999999</v>
      </c>
      <c r="R49" s="24">
        <v>76310.948000000004</v>
      </c>
      <c r="S49" s="24">
        <v>68585.240150000012</v>
      </c>
      <c r="T49" s="24">
        <v>67224.055030000003</v>
      </c>
      <c r="U49" s="24">
        <v>54969.753299999997</v>
      </c>
      <c r="V49" s="24">
        <v>52904.492840000006</v>
      </c>
      <c r="W49" s="24">
        <v>57308.884469999997</v>
      </c>
      <c r="X49" s="24">
        <v>55375.221219999999</v>
      </c>
      <c r="Y49" s="24">
        <v>48776.199240000002</v>
      </c>
      <c r="Z49" s="24">
        <v>44970.868829999999</v>
      </c>
      <c r="AA49" s="24">
        <v>43508.693700000003</v>
      </c>
      <c r="AB49" s="24">
        <v>42856.132749999997</v>
      </c>
      <c r="AC49" s="24">
        <v>26615.083259999999</v>
      </c>
      <c r="AD49" s="24">
        <v>0</v>
      </c>
      <c r="AE49" s="24">
        <v>0</v>
      </c>
    </row>
    <row r="50" spans="1:31" x14ac:dyDescent="0.35">
      <c r="A50" s="28" t="s">
        <v>132</v>
      </c>
      <c r="B50" s="28" t="s">
        <v>20</v>
      </c>
      <c r="C50" s="24">
        <v>1.2452011999999999E-4</v>
      </c>
      <c r="D50" s="24">
        <v>1.2202388E-4</v>
      </c>
      <c r="E50" s="24">
        <v>1.2707995999999998E-4</v>
      </c>
      <c r="F50" s="24">
        <v>1.5109252999999999E-4</v>
      </c>
      <c r="G50" s="24">
        <v>1.4724627000000003E-4</v>
      </c>
      <c r="H50" s="24">
        <v>1.3913934999999999E-4</v>
      </c>
      <c r="I50" s="24">
        <v>1.370276E-4</v>
      </c>
      <c r="J50" s="24">
        <v>1.4387052E-4</v>
      </c>
      <c r="K50" s="24">
        <v>1.3838527000000002E-4</v>
      </c>
      <c r="L50" s="24">
        <v>1.3502602000000001E-4</v>
      </c>
      <c r="M50" s="24">
        <v>1.4055200999999999E-4</v>
      </c>
      <c r="N50" s="24">
        <v>2.0640513E-4</v>
      </c>
      <c r="O50" s="24">
        <v>2.0060471999999997E-4</v>
      </c>
      <c r="P50" s="24">
        <v>1.9415809000000001E-4</v>
      </c>
      <c r="Q50" s="24">
        <v>1.8367232000000001E-4</v>
      </c>
      <c r="R50" s="24">
        <v>1.7755596000000002E-4</v>
      </c>
      <c r="S50" s="24">
        <v>2.0686114000000001E-4</v>
      </c>
      <c r="T50" s="24">
        <v>2.1829276E-4</v>
      </c>
      <c r="U50" s="24">
        <v>2.5787759999999999E-4</v>
      </c>
      <c r="V50" s="24">
        <v>2.4232683E-4</v>
      </c>
      <c r="W50" s="24">
        <v>2.714862E-4</v>
      </c>
      <c r="X50" s="24">
        <v>2.7115806999999996E-4</v>
      </c>
      <c r="Y50" s="24">
        <v>2.5873970000000004E-4</v>
      </c>
      <c r="Z50" s="24">
        <v>2.4075751000000002E-4</v>
      </c>
      <c r="AA50" s="24">
        <v>2.3599078000000002E-4</v>
      </c>
      <c r="AB50" s="24">
        <v>2.3094793000000001E-4</v>
      </c>
      <c r="AC50" s="24">
        <v>2.3026757000000001E-4</v>
      </c>
      <c r="AD50" s="24">
        <v>5.5147870000000002E-4</v>
      </c>
      <c r="AE50" s="24">
        <v>5.1584020000000001E-4</v>
      </c>
    </row>
    <row r="51" spans="1:31" x14ac:dyDescent="0.35">
      <c r="A51" s="28" t="s">
        <v>132</v>
      </c>
      <c r="B51" s="28" t="s">
        <v>32</v>
      </c>
      <c r="C51" s="24">
        <v>770.15293999999994</v>
      </c>
      <c r="D51" s="24">
        <v>293.25884000000002</v>
      </c>
      <c r="E51" s="24">
        <v>941.36324999999999</v>
      </c>
      <c r="F51" s="24">
        <v>2068.0965000000001</v>
      </c>
      <c r="G51" s="24">
        <v>687.84690000000001</v>
      </c>
      <c r="H51" s="24">
        <v>1561.5828000000001</v>
      </c>
      <c r="I51" s="24">
        <v>837.57925</v>
      </c>
      <c r="J51" s="24">
        <v>1986.6476</v>
      </c>
      <c r="K51" s="24">
        <v>122.00257000000001</v>
      </c>
      <c r="L51" s="24">
        <v>460.06311999999997</v>
      </c>
      <c r="M51" s="24">
        <v>80.474670000000003</v>
      </c>
      <c r="N51" s="24">
        <v>1623.9496000000001</v>
      </c>
      <c r="O51" s="24">
        <v>1126.5401000000002</v>
      </c>
      <c r="P51" s="24">
        <v>931.32393999999999</v>
      </c>
      <c r="Q51" s="24">
        <v>1954.5501999999999</v>
      </c>
      <c r="R51" s="24">
        <v>1051.3453999999999</v>
      </c>
      <c r="S51" s="24">
        <v>3445.8647999999998</v>
      </c>
      <c r="T51" s="24">
        <v>1901.6210000000001</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762.25433674409408</v>
      </c>
      <c r="D52" s="24">
        <v>3.5344872999999987E-4</v>
      </c>
      <c r="E52" s="24">
        <v>986.32443925499797</v>
      </c>
      <c r="F52" s="24">
        <v>593.55264746382898</v>
      </c>
      <c r="G52" s="24">
        <v>217.91830542320599</v>
      </c>
      <c r="H52" s="24">
        <v>1334.5790491233322</v>
      </c>
      <c r="I52" s="24">
        <v>540.88574221957015</v>
      </c>
      <c r="J52" s="24">
        <v>202.38889075369701</v>
      </c>
      <c r="K52" s="24">
        <v>19.532172164793998</v>
      </c>
      <c r="L52" s="24">
        <v>4.3695354699999973E-4</v>
      </c>
      <c r="M52" s="24">
        <v>4.527582899999997E-4</v>
      </c>
      <c r="N52" s="24">
        <v>3007.8912636459195</v>
      </c>
      <c r="O52" s="24">
        <v>794.70554784254284</v>
      </c>
      <c r="P52" s="24">
        <v>1467.3402825395819</v>
      </c>
      <c r="Q52" s="24">
        <v>1475.026583158914</v>
      </c>
      <c r="R52" s="24">
        <v>508.21420566395699</v>
      </c>
      <c r="S52" s="24">
        <v>3646.7163905379443</v>
      </c>
      <c r="T52" s="24">
        <v>569.49425835768807</v>
      </c>
      <c r="U52" s="24">
        <v>8204.9897652706786</v>
      </c>
      <c r="V52" s="24">
        <v>5018.8370651416944</v>
      </c>
      <c r="W52" s="24">
        <v>3347.1809433091798</v>
      </c>
      <c r="X52" s="24">
        <v>1186.5574500495759</v>
      </c>
      <c r="Y52" s="24">
        <v>12389.289697265469</v>
      </c>
      <c r="Z52" s="24">
        <v>7759.8390090502307</v>
      </c>
      <c r="AA52" s="24">
        <v>6021.6657600129392</v>
      </c>
      <c r="AB52" s="24">
        <v>4594.3364984792697</v>
      </c>
      <c r="AC52" s="24">
        <v>1871.0936038518598</v>
      </c>
      <c r="AD52" s="24">
        <v>27890.834978873398</v>
      </c>
      <c r="AE52" s="24">
        <v>33269.568752907398</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230352.41884126421</v>
      </c>
      <c r="D59" s="32">
        <v>208647.93041547263</v>
      </c>
      <c r="E59" s="32">
        <v>203329.15277633496</v>
      </c>
      <c r="F59" s="32">
        <v>140686.90084106263</v>
      </c>
      <c r="G59" s="32">
        <v>140712.8453087474</v>
      </c>
      <c r="H59" s="32">
        <v>130774.37427167471</v>
      </c>
      <c r="I59" s="32">
        <v>117128.86159280264</v>
      </c>
      <c r="J59" s="32">
        <v>113137.11443609321</v>
      </c>
      <c r="K59" s="32">
        <v>103829.2831653082</v>
      </c>
      <c r="L59" s="32">
        <v>105178.44724620106</v>
      </c>
      <c r="M59" s="32">
        <v>98733.221685374447</v>
      </c>
      <c r="N59" s="32">
        <v>97104.100660051059</v>
      </c>
      <c r="O59" s="32">
        <v>92904.424098447256</v>
      </c>
      <c r="P59" s="32">
        <v>86440.612196697664</v>
      </c>
      <c r="Q59" s="32">
        <v>87871.485706831241</v>
      </c>
      <c r="R59" s="32">
        <v>77870.507783219931</v>
      </c>
      <c r="S59" s="32">
        <v>75677.821547399086</v>
      </c>
      <c r="T59" s="32">
        <v>69695.170506650451</v>
      </c>
      <c r="U59" s="32">
        <v>63174.743323148272</v>
      </c>
      <c r="V59" s="32">
        <v>57923.330147468529</v>
      </c>
      <c r="W59" s="32">
        <v>60656.065684795372</v>
      </c>
      <c r="X59" s="32">
        <v>56561.778941207645</v>
      </c>
      <c r="Y59" s="32">
        <v>61165.489196005175</v>
      </c>
      <c r="Z59" s="32">
        <v>52730.708079807737</v>
      </c>
      <c r="AA59" s="32">
        <v>49530.359696003725</v>
      </c>
      <c r="AB59" s="32">
        <v>47450.4694794272</v>
      </c>
      <c r="AC59" s="32">
        <v>28486.17709411943</v>
      </c>
      <c r="AD59" s="32">
        <v>27890.835530352098</v>
      </c>
      <c r="AE59" s="32">
        <v>33269.569268747597</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93017.088133358193</v>
      </c>
      <c r="D64" s="24">
        <v>87375.240125023309</v>
      </c>
      <c r="E64" s="24">
        <v>40610.87615998603</v>
      </c>
      <c r="F64" s="24">
        <v>30904.292153672159</v>
      </c>
      <c r="G64" s="24">
        <v>29539.796151965449</v>
      </c>
      <c r="H64" s="24">
        <v>28368.418143582461</v>
      </c>
      <c r="I64" s="24">
        <v>27118.5281381391</v>
      </c>
      <c r="J64" s="24">
        <v>26195.746147366022</v>
      </c>
      <c r="K64" s="24">
        <v>24890.028139740869</v>
      </c>
      <c r="L64" s="24">
        <v>23793.238136855973</v>
      </c>
      <c r="M64" s="24">
        <v>22791.834143661959</v>
      </c>
      <c r="N64" s="24">
        <v>29242.434220227991</v>
      </c>
      <c r="O64" s="24">
        <v>28645.628213751937</v>
      </c>
      <c r="P64" s="24">
        <v>44344.580205200597</v>
      </c>
      <c r="Q64" s="24">
        <v>19320.966192575263</v>
      </c>
      <c r="R64" s="24">
        <v>18412.218184897119</v>
      </c>
      <c r="S64" s="24">
        <v>2.3230403999999999E-4</v>
      </c>
      <c r="T64" s="24">
        <v>2.2519745999999998E-4</v>
      </c>
      <c r="U64" s="24">
        <v>2.6230320000000004E-4</v>
      </c>
      <c r="V64" s="24">
        <v>2.4518541999999998E-4</v>
      </c>
      <c r="W64" s="24">
        <v>3.0374744999999998E-4</v>
      </c>
      <c r="X64" s="24">
        <v>3.0297576999999999E-4</v>
      </c>
      <c r="Y64" s="24">
        <v>3.0647903999999997E-4</v>
      </c>
      <c r="Z64" s="24">
        <v>2.8381613000000002E-4</v>
      </c>
      <c r="AA64" s="24">
        <v>2.7927341999999997E-4</v>
      </c>
      <c r="AB64" s="24">
        <v>2.7423793000000001E-4</v>
      </c>
      <c r="AC64" s="24">
        <v>2.6392394000000004E-4</v>
      </c>
      <c r="AD64" s="24">
        <v>3.8378259999999998E-4</v>
      </c>
      <c r="AE64" s="24">
        <v>3.5702217000000005E-4</v>
      </c>
    </row>
    <row r="65" spans="1:31" x14ac:dyDescent="0.35">
      <c r="A65" s="28" t="s">
        <v>133</v>
      </c>
      <c r="B65" s="28" t="s">
        <v>32</v>
      </c>
      <c r="C65" s="24">
        <v>82719.357000000004</v>
      </c>
      <c r="D65" s="24">
        <v>79992.917000000001</v>
      </c>
      <c r="E65" s="24">
        <v>72853.213000000003</v>
      </c>
      <c r="F65" s="24">
        <v>7792.0618600000007</v>
      </c>
      <c r="G65" s="24">
        <v>7423.06531</v>
      </c>
      <c r="H65" s="24">
        <v>7077.3749200000002</v>
      </c>
      <c r="I65" s="24">
        <v>6733.1858400000001</v>
      </c>
      <c r="J65" s="24">
        <v>6556.8175499999998</v>
      </c>
      <c r="K65" s="24">
        <v>6246.0932300000004</v>
      </c>
      <c r="L65" s="24">
        <v>5939.66806</v>
      </c>
      <c r="M65" s="24">
        <v>5710.95928</v>
      </c>
      <c r="N65" s="24">
        <v>7770.4732800000002</v>
      </c>
      <c r="O65" s="24">
        <v>5331.6625199999999</v>
      </c>
      <c r="P65" s="24">
        <v>13009.861500000001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3873.0986361755622</v>
      </c>
      <c r="D66" s="24">
        <v>1927.4933426682896</v>
      </c>
      <c r="E66" s="24">
        <v>7614.8083131287376</v>
      </c>
      <c r="F66" s="24">
        <v>1262.6692627609607</v>
      </c>
      <c r="G66" s="24">
        <v>701.85777567613502</v>
      </c>
      <c r="H66" s="24">
        <v>2232.5285732997449</v>
      </c>
      <c r="I66" s="24">
        <v>854.16048583180589</v>
      </c>
      <c r="J66" s="24">
        <v>1564.6889508705774</v>
      </c>
      <c r="K66" s="24">
        <v>94.83222639428503</v>
      </c>
      <c r="L66" s="24">
        <v>229.57860407032584</v>
      </c>
      <c r="M66" s="24">
        <v>264.05918953416409</v>
      </c>
      <c r="N66" s="24">
        <v>5594.018790525879</v>
      </c>
      <c r="O66" s="24">
        <v>4168.4951831234748</v>
      </c>
      <c r="P66" s="24">
        <v>11674.64489191591</v>
      </c>
      <c r="Q66" s="24">
        <v>5102.3030056690395</v>
      </c>
      <c r="R66" s="24">
        <v>4743.6098775656346</v>
      </c>
      <c r="S66" s="24">
        <v>15451.470869673203</v>
      </c>
      <c r="T66" s="24">
        <v>18370.923202127171</v>
      </c>
      <c r="U66" s="24">
        <v>25107.004566394546</v>
      </c>
      <c r="V66" s="24">
        <v>24160.94697176776</v>
      </c>
      <c r="W66" s="24">
        <v>15994.165122147446</v>
      </c>
      <c r="X66" s="24">
        <v>23077.706509011026</v>
      </c>
      <c r="Y66" s="24">
        <v>33553.296693146156</v>
      </c>
      <c r="Z66" s="24">
        <v>13643.1051288334</v>
      </c>
      <c r="AA66" s="24">
        <v>10270.286544324661</v>
      </c>
      <c r="AB66" s="24">
        <v>16240.766819356653</v>
      </c>
      <c r="AC66" s="24">
        <v>17952.134594143427</v>
      </c>
      <c r="AD66" s="24">
        <v>30673.151079633732</v>
      </c>
      <c r="AE66" s="24">
        <v>30643.613257566198</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179609.54376953375</v>
      </c>
      <c r="D73" s="32">
        <v>169295.65046769159</v>
      </c>
      <c r="E73" s="32">
        <v>121078.89747311478</v>
      </c>
      <c r="F73" s="32">
        <v>39959.023276433116</v>
      </c>
      <c r="G73" s="32">
        <v>37664.719237641584</v>
      </c>
      <c r="H73" s="32">
        <v>37678.321636882203</v>
      </c>
      <c r="I73" s="32">
        <v>34705.874463970904</v>
      </c>
      <c r="J73" s="32">
        <v>34317.252648236601</v>
      </c>
      <c r="K73" s="32">
        <v>31230.953596135154</v>
      </c>
      <c r="L73" s="32">
        <v>29962.484800926297</v>
      </c>
      <c r="M73" s="32">
        <v>28766.852613196123</v>
      </c>
      <c r="N73" s="32">
        <v>42606.926290753872</v>
      </c>
      <c r="O73" s="32">
        <v>38145.785916875408</v>
      </c>
      <c r="P73" s="32">
        <v>69029.086597116504</v>
      </c>
      <c r="Q73" s="32">
        <v>24423.269198244303</v>
      </c>
      <c r="R73" s="32">
        <v>23155.828062462755</v>
      </c>
      <c r="S73" s="32">
        <v>15451.471101977244</v>
      </c>
      <c r="T73" s="32">
        <v>18370.923427324629</v>
      </c>
      <c r="U73" s="32">
        <v>25107.004828697747</v>
      </c>
      <c r="V73" s="32">
        <v>24160.94721695318</v>
      </c>
      <c r="W73" s="32">
        <v>15994.165425894897</v>
      </c>
      <c r="X73" s="32">
        <v>23077.706811986798</v>
      </c>
      <c r="Y73" s="32">
        <v>33553.2969996252</v>
      </c>
      <c r="Z73" s="32">
        <v>13643.105412649531</v>
      </c>
      <c r="AA73" s="32">
        <v>10270.28682359808</v>
      </c>
      <c r="AB73" s="32">
        <v>16240.767093594583</v>
      </c>
      <c r="AC73" s="32">
        <v>17952.134858067366</v>
      </c>
      <c r="AD73" s="32">
        <v>30673.151463416332</v>
      </c>
      <c r="AE73" s="32">
        <v>30643.613614588368</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1.2884149E-4</v>
      </c>
      <c r="D78" s="24">
        <v>1.2512887000000001E-4</v>
      </c>
      <c r="E78" s="24">
        <v>1.2885787000000001E-4</v>
      </c>
      <c r="F78" s="24">
        <v>1.2637953E-4</v>
      </c>
      <c r="G78" s="24">
        <v>1.21449485E-4</v>
      </c>
      <c r="H78" s="24">
        <v>1.19493134E-4</v>
      </c>
      <c r="I78" s="24">
        <v>1.2389346000000001E-4</v>
      </c>
      <c r="J78" s="24">
        <v>1.2768525999999999E-4</v>
      </c>
      <c r="K78" s="24">
        <v>1.2809168000000001E-4</v>
      </c>
      <c r="L78" s="24">
        <v>1.2754366999999999E-4</v>
      </c>
      <c r="M78" s="24">
        <v>1.2876765000000001E-4</v>
      </c>
      <c r="N78" s="24">
        <v>1.592637E-4</v>
      </c>
      <c r="O78" s="24">
        <v>1.5422294000000001E-4</v>
      </c>
      <c r="P78" s="24">
        <v>1.4828528E-4</v>
      </c>
      <c r="Q78" s="24">
        <v>1.4157805000000002E-4</v>
      </c>
      <c r="R78" s="24">
        <v>1.3658328000000001E-4</v>
      </c>
      <c r="S78" s="24">
        <v>1.4679451E-4</v>
      </c>
      <c r="T78" s="24">
        <v>1.4412453999999999E-4</v>
      </c>
      <c r="U78" s="24">
        <v>1.5451460999999999E-4</v>
      </c>
      <c r="V78" s="24">
        <v>1.4557274000000001E-4</v>
      </c>
      <c r="W78" s="24">
        <v>1.5015954999999999E-4</v>
      </c>
      <c r="X78" s="24">
        <v>1.4483565000000001E-4</v>
      </c>
      <c r="Y78" s="24">
        <v>1.3905472999999998E-4</v>
      </c>
      <c r="Z78" s="24">
        <v>1.2970132000000002E-4</v>
      </c>
      <c r="AA78" s="24">
        <v>1.2470427000000001E-4</v>
      </c>
      <c r="AB78" s="24">
        <v>1.3072877E-4</v>
      </c>
      <c r="AC78" s="24">
        <v>1.2528740999999998E-4</v>
      </c>
      <c r="AD78" s="24">
        <v>1.6120212999999999E-4</v>
      </c>
      <c r="AE78" s="24">
        <v>1.5395065000000001E-4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1.5291908400000002E-4</v>
      </c>
      <c r="D80" s="24">
        <v>1.4579063899999999E-4</v>
      </c>
      <c r="E80" s="24">
        <v>1.50712612E-4</v>
      </c>
      <c r="F80" s="24">
        <v>1.49897711E-4</v>
      </c>
      <c r="G80" s="24">
        <v>1.469465629999999E-4</v>
      </c>
      <c r="H80" s="24">
        <v>1.48577889E-4</v>
      </c>
      <c r="I80" s="24">
        <v>1.5166397999999989E-4</v>
      </c>
      <c r="J80" s="24">
        <v>1.5588609299999989E-4</v>
      </c>
      <c r="K80" s="24">
        <v>1.5725680100000001E-4</v>
      </c>
      <c r="L80" s="24">
        <v>1.5659145999999998E-4</v>
      </c>
      <c r="M80" s="24">
        <v>1.58921921E-4</v>
      </c>
      <c r="N80" s="24">
        <v>163.36786331168</v>
      </c>
      <c r="O80" s="24">
        <v>1.90160409E-4</v>
      </c>
      <c r="P80" s="24">
        <v>1.9604302400000001E-4</v>
      </c>
      <c r="Q80" s="24">
        <v>47.413982333347001</v>
      </c>
      <c r="R80" s="24">
        <v>1.7665076400000002E-4</v>
      </c>
      <c r="S80" s="24">
        <v>181.53154926667003</v>
      </c>
      <c r="T80" s="24">
        <v>1.8845285199999988E-4</v>
      </c>
      <c r="U80" s="24">
        <v>35.446967925949004</v>
      </c>
      <c r="V80" s="24">
        <v>20.903643504506999</v>
      </c>
      <c r="W80" s="24">
        <v>76.529930070366007</v>
      </c>
      <c r="X80" s="24">
        <v>1.4775625400000001E-4</v>
      </c>
      <c r="Y80" s="24">
        <v>100.92033299946701</v>
      </c>
      <c r="Z80" s="24">
        <v>98.021410826272003</v>
      </c>
      <c r="AA80" s="24">
        <v>51.954482604179994</v>
      </c>
      <c r="AB80" s="24">
        <v>30.911382255570999</v>
      </c>
      <c r="AC80" s="24">
        <v>12.81925102266</v>
      </c>
      <c r="AD80" s="24">
        <v>439.70762632474401</v>
      </c>
      <c r="AE80" s="24">
        <v>220.55349301222998</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2.8176057400000002E-4</v>
      </c>
      <c r="D87" s="32">
        <v>2.7091950900000003E-4</v>
      </c>
      <c r="E87" s="32">
        <v>2.7957048200000001E-4</v>
      </c>
      <c r="F87" s="32">
        <v>2.7627724100000002E-4</v>
      </c>
      <c r="G87" s="32">
        <v>2.6839604799999987E-4</v>
      </c>
      <c r="H87" s="32">
        <v>2.6807102300000001E-4</v>
      </c>
      <c r="I87" s="32">
        <v>2.7555743999999993E-4</v>
      </c>
      <c r="J87" s="32">
        <v>2.8357135299999988E-4</v>
      </c>
      <c r="K87" s="32">
        <v>2.8534848100000002E-4</v>
      </c>
      <c r="L87" s="32">
        <v>2.8413512999999994E-4</v>
      </c>
      <c r="M87" s="32">
        <v>2.8768957100000004E-4</v>
      </c>
      <c r="N87" s="32">
        <v>163.36802257538</v>
      </c>
      <c r="O87" s="32">
        <v>3.4438334899999999E-4</v>
      </c>
      <c r="P87" s="32">
        <v>3.4432830400000001E-4</v>
      </c>
      <c r="Q87" s="32">
        <v>47.414123911396999</v>
      </c>
      <c r="R87" s="32">
        <v>3.1323404400000006E-4</v>
      </c>
      <c r="S87" s="32">
        <v>181.53169606118001</v>
      </c>
      <c r="T87" s="32">
        <v>3.3257739199999987E-4</v>
      </c>
      <c r="U87" s="32">
        <v>35.447122440559006</v>
      </c>
      <c r="V87" s="32">
        <v>20.903789077246998</v>
      </c>
      <c r="W87" s="32">
        <v>76.53008022991601</v>
      </c>
      <c r="X87" s="32">
        <v>2.92591904E-4</v>
      </c>
      <c r="Y87" s="32">
        <v>100.92047205419701</v>
      </c>
      <c r="Z87" s="32">
        <v>98.021540527592009</v>
      </c>
      <c r="AA87" s="32">
        <v>51.954607308449994</v>
      </c>
      <c r="AB87" s="32">
        <v>30.911512984340998</v>
      </c>
      <c r="AC87" s="32">
        <v>12.81937631007</v>
      </c>
      <c r="AD87" s="32">
        <v>439.70778752687403</v>
      </c>
      <c r="AE87" s="32">
        <v>220.55364696287998</v>
      </c>
    </row>
  </sheetData>
  <sheetProtection algorithmName="SHA-512" hashValue="rNkt6aMYYOErfymDFXsNdRQ+JX259JiTiM1s8kQ7LB8svGn73t3HxUs2FKO1G3Hkb8jRPA0XXBIyjlE5hmP8ag==" saltValue="kAYh1FoZXXJaRDukFkN5t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95D85-8F6D-43E5-B187-38FBD194EA4D}">
  <sheetPr codeName="Sheet23">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1.95450552607566E-4</v>
      </c>
      <c r="D8" s="24">
        <v>1.864986188260999E-4</v>
      </c>
      <c r="E8" s="24">
        <v>1.7843278982589359E-4</v>
      </c>
      <c r="F8" s="24">
        <v>1.697841989172423E-4</v>
      </c>
      <c r="G8" s="24">
        <v>1.6200782332981631E-4</v>
      </c>
      <c r="H8" s="24">
        <v>1.5458761761957758E-4</v>
      </c>
      <c r="I8" s="24">
        <v>1.4790189899540162E-4</v>
      </c>
      <c r="J8" s="24">
        <v>1.407331324235622E-4</v>
      </c>
      <c r="K8" s="24">
        <v>1.3428734004535599E-4</v>
      </c>
      <c r="L8" s="24">
        <v>1.2813677480142478E-4</v>
      </c>
      <c r="M8" s="24">
        <v>1.2259502162013209E-4</v>
      </c>
      <c r="N8" s="24">
        <v>2.0780932468013663E-4</v>
      </c>
      <c r="O8" s="24">
        <v>1.9829134026469762E-4</v>
      </c>
      <c r="P8" s="24">
        <v>1.8920929407037512E-4</v>
      </c>
      <c r="Q8" s="24">
        <v>1.8102623179984761E-4</v>
      </c>
      <c r="R8" s="24">
        <v>1.7225193743332869E-4</v>
      </c>
      <c r="S8" s="24">
        <v>2.734141664552009E-4</v>
      </c>
      <c r="T8" s="24">
        <v>2.6089138010147749E-4</v>
      </c>
      <c r="U8" s="24">
        <v>3.2564316598764607E-4</v>
      </c>
      <c r="V8" s="24">
        <v>3.0985932643902208E-4</v>
      </c>
      <c r="W8" s="24">
        <v>3.401021091426507E-4</v>
      </c>
      <c r="X8" s="24">
        <v>3.4245677638714174E-4</v>
      </c>
      <c r="Y8" s="24">
        <v>3.3463265211667372E-4</v>
      </c>
      <c r="Z8" s="24">
        <v>3.1841309451373552E-4</v>
      </c>
      <c r="AA8" s="24">
        <v>3.038292885371836E-4</v>
      </c>
      <c r="AB8" s="24">
        <v>2.3942036300870747E-4</v>
      </c>
      <c r="AC8" s="24">
        <v>2.2906573561601765E-4</v>
      </c>
      <c r="AD8" s="24">
        <v>3.8534580765183109E-4</v>
      </c>
      <c r="AE8" s="24">
        <v>3.6769638120078007E-4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5.3833375823811606E-4</v>
      </c>
      <c r="D10" s="24">
        <v>5.1367725002270331E-4</v>
      </c>
      <c r="E10" s="24">
        <v>4.9146135970641841E-4</v>
      </c>
      <c r="F10" s="24">
        <v>4.6764035544112788E-4</v>
      </c>
      <c r="G10" s="24">
        <v>4.4622171302953202E-4</v>
      </c>
      <c r="H10" s="24">
        <v>4.2578407714874129E-4</v>
      </c>
      <c r="I10" s="24">
        <v>4.073694552126152E-4</v>
      </c>
      <c r="J10" s="24">
        <v>3.8762436368402456E-4</v>
      </c>
      <c r="K10" s="24">
        <v>3.6987057588712066E-4</v>
      </c>
      <c r="L10" s="24">
        <v>3.52929938683079E-4</v>
      </c>
      <c r="M10" s="24">
        <v>3.3766616594101194E-4</v>
      </c>
      <c r="N10" s="24">
        <v>4.6710390051075387E-4</v>
      </c>
      <c r="O10" s="24">
        <v>4.4570982855418812E-4</v>
      </c>
      <c r="P10" s="24">
        <v>4.2529563776406575E-4</v>
      </c>
      <c r="Q10" s="24">
        <v>4.0690214021255186E-4</v>
      </c>
      <c r="R10" s="24">
        <v>3.8717969932045536E-4</v>
      </c>
      <c r="S10" s="24">
        <v>5.873329442042278E-4</v>
      </c>
      <c r="T10" s="24">
        <v>5.6043219844503474E-4</v>
      </c>
      <c r="U10" s="24">
        <v>11697.582983515938</v>
      </c>
      <c r="V10" s="24">
        <v>11130.604179098007</v>
      </c>
      <c r="W10" s="24">
        <v>10620.805718068534</v>
      </c>
      <c r="X10" s="24">
        <v>10134.356635227577</v>
      </c>
      <c r="Y10" s="24">
        <v>9696.0585493684757</v>
      </c>
      <c r="Z10" s="24">
        <v>43994.205466775507</v>
      </c>
      <c r="AA10" s="24">
        <v>53826.402862886935</v>
      </c>
      <c r="AB10" s="24">
        <v>81971.53584405857</v>
      </c>
      <c r="AC10" s="24">
        <v>78426.37076367288</v>
      </c>
      <c r="AD10" s="24">
        <v>99415.671063924034</v>
      </c>
      <c r="AE10" s="24">
        <v>94862.281511779031</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73655.446139643202</v>
      </c>
      <c r="D12" s="24">
        <v>161734.71655119635</v>
      </c>
      <c r="E12" s="24">
        <v>257252.90765406904</v>
      </c>
      <c r="F12" s="24">
        <v>343116.80635465612</v>
      </c>
      <c r="G12" s="24">
        <v>417626.04938279104</v>
      </c>
      <c r="H12" s="24">
        <v>420975.65221157676</v>
      </c>
      <c r="I12" s="24">
        <v>482518.32245515275</v>
      </c>
      <c r="J12" s="24">
        <v>535441.57636786904</v>
      </c>
      <c r="K12" s="24">
        <v>884423.82874680776</v>
      </c>
      <c r="L12" s="24">
        <v>854606.4411657037</v>
      </c>
      <c r="M12" s="24">
        <v>827768.26037608448</v>
      </c>
      <c r="N12" s="24">
        <v>1022734.9086329562</v>
      </c>
      <c r="O12" s="24">
        <v>977347.78216321475</v>
      </c>
      <c r="P12" s="24">
        <v>976673.18441407592</v>
      </c>
      <c r="Q12" s="24">
        <v>964401.969994482</v>
      </c>
      <c r="R12" s="24">
        <v>992641.15355909069</v>
      </c>
      <c r="S12" s="24">
        <v>1149949.5679882243</v>
      </c>
      <c r="T12" s="24">
        <v>1155366.8557861126</v>
      </c>
      <c r="U12" s="24">
        <v>1138668.334994287</v>
      </c>
      <c r="V12" s="24">
        <v>1089961.0701950488</v>
      </c>
      <c r="W12" s="24">
        <v>1111459.5022321567</v>
      </c>
      <c r="X12" s="24">
        <v>1140064.9839689471</v>
      </c>
      <c r="Y12" s="24">
        <v>1131628.2709295151</v>
      </c>
      <c r="Z12" s="24">
        <v>1088946.6989765866</v>
      </c>
      <c r="AA12" s="24">
        <v>1094698.3113938342</v>
      </c>
      <c r="AB12" s="24">
        <v>1097671.178809948</v>
      </c>
      <c r="AC12" s="24">
        <v>1117774.4114092926</v>
      </c>
      <c r="AD12" s="24">
        <v>1072526.4834418711</v>
      </c>
      <c r="AE12" s="24">
        <v>1057078.5038904976</v>
      </c>
    </row>
    <row r="13" spans="1:31" x14ac:dyDescent="0.35">
      <c r="A13" s="28" t="s">
        <v>40</v>
      </c>
      <c r="B13" s="28" t="s">
        <v>68</v>
      </c>
      <c r="C13" s="24">
        <v>4.9056289602777102E-4</v>
      </c>
      <c r="D13" s="24">
        <v>7.8034354407729241E-4</v>
      </c>
      <c r="E13" s="24">
        <v>7.5387024931540124E-4</v>
      </c>
      <c r="F13" s="24">
        <v>1.3278982705518928E-3</v>
      </c>
      <c r="G13" s="24">
        <v>7962.9989987247782</v>
      </c>
      <c r="H13" s="24">
        <v>51840.058009727232</v>
      </c>
      <c r="I13" s="24">
        <v>89632.256200136195</v>
      </c>
      <c r="J13" s="24">
        <v>127056.28069573578</v>
      </c>
      <c r="K13" s="24">
        <v>235205.71905297149</v>
      </c>
      <c r="L13" s="24">
        <v>224432.93801604857</v>
      </c>
      <c r="M13" s="24">
        <v>214726.49780516137</v>
      </c>
      <c r="N13" s="24">
        <v>204318.76130662308</v>
      </c>
      <c r="O13" s="24">
        <v>194960.65008113658</v>
      </c>
      <c r="P13" s="24">
        <v>186031.15458350998</v>
      </c>
      <c r="Q13" s="24">
        <v>177985.54282392838</v>
      </c>
      <c r="R13" s="24">
        <v>169358.62986112371</v>
      </c>
      <c r="S13" s="24">
        <v>214581.06683212303</v>
      </c>
      <c r="T13" s="24">
        <v>208039.70511882473</v>
      </c>
      <c r="U13" s="24">
        <v>222356.36934584653</v>
      </c>
      <c r="V13" s="24">
        <v>242392.70013862342</v>
      </c>
      <c r="W13" s="24">
        <v>243806.73675546414</v>
      </c>
      <c r="X13" s="24">
        <v>323176.80858704686</v>
      </c>
      <c r="Y13" s="24">
        <v>309571.22808162397</v>
      </c>
      <c r="Z13" s="24">
        <v>294566.39118264895</v>
      </c>
      <c r="AA13" s="24">
        <v>281074.80063490017</v>
      </c>
      <c r="AB13" s="24">
        <v>310935.37353345787</v>
      </c>
      <c r="AC13" s="24">
        <v>302595.83803836245</v>
      </c>
      <c r="AD13" s="24">
        <v>313917.75276968547</v>
      </c>
      <c r="AE13" s="24">
        <v>314519.88728065632</v>
      </c>
    </row>
    <row r="14" spans="1:31" x14ac:dyDescent="0.35">
      <c r="A14" s="28" t="s">
        <v>40</v>
      </c>
      <c r="B14" s="28" t="s">
        <v>36</v>
      </c>
      <c r="C14" s="24">
        <v>5.7486338861339515E-4</v>
      </c>
      <c r="D14" s="24">
        <v>8.1034354540843699E-4</v>
      </c>
      <c r="E14" s="24">
        <v>7.7529721364562494E-4</v>
      </c>
      <c r="F14" s="24">
        <v>8.9335889504125402E-4</v>
      </c>
      <c r="G14" s="24">
        <v>1.0917082987087249E-3</v>
      </c>
      <c r="H14" s="24">
        <v>1.112137707143984E-3</v>
      </c>
      <c r="I14" s="24">
        <v>1.3067594220982051E-3</v>
      </c>
      <c r="J14" s="24">
        <v>1.422877665407754E-3</v>
      </c>
      <c r="K14" s="24">
        <v>7998.3005153506901</v>
      </c>
      <c r="L14" s="24">
        <v>7631.9661465905338</v>
      </c>
      <c r="M14" s="24">
        <v>7301.893383585324</v>
      </c>
      <c r="N14" s="24">
        <v>6947.9760178878596</v>
      </c>
      <c r="O14" s="24">
        <v>7145.9340992590651</v>
      </c>
      <c r="P14" s="24">
        <v>6818.6394049752862</v>
      </c>
      <c r="Q14" s="24">
        <v>6523.7418888393622</v>
      </c>
      <c r="R14" s="24">
        <v>6207.5380464619966</v>
      </c>
      <c r="S14" s="24">
        <v>66798.012012561449</v>
      </c>
      <c r="T14" s="24">
        <v>63738.561106476052</v>
      </c>
      <c r="U14" s="24">
        <v>73151.284418275609</v>
      </c>
      <c r="V14" s="24">
        <v>69605.660690745644</v>
      </c>
      <c r="W14" s="24">
        <v>119228.47076520545</v>
      </c>
      <c r="X14" s="24">
        <v>113767.62462822325</v>
      </c>
      <c r="Y14" s="24">
        <v>108847.31898849872</v>
      </c>
      <c r="Z14" s="24">
        <v>103571.51768975692</v>
      </c>
      <c r="AA14" s="24">
        <v>98827.783922144168</v>
      </c>
      <c r="AB14" s="24">
        <v>115577.94750783355</v>
      </c>
      <c r="AC14" s="24">
        <v>110579.34760579048</v>
      </c>
      <c r="AD14" s="24">
        <v>105219.5962498536</v>
      </c>
      <c r="AE14" s="24">
        <v>97270.74756396556</v>
      </c>
    </row>
    <row r="15" spans="1:31" x14ac:dyDescent="0.35">
      <c r="A15" s="28" t="s">
        <v>40</v>
      </c>
      <c r="B15" s="28" t="s">
        <v>73</v>
      </c>
      <c r="C15" s="24">
        <v>0</v>
      </c>
      <c r="D15" s="24">
        <v>0</v>
      </c>
      <c r="E15" s="24">
        <v>1.607486163739518E-3</v>
      </c>
      <c r="F15" s="24">
        <v>1.727339617743461E-3</v>
      </c>
      <c r="G15" s="24">
        <v>1.681768348040897E-3</v>
      </c>
      <c r="H15" s="24">
        <v>1.6471811764100972E-3</v>
      </c>
      <c r="I15" s="24">
        <v>1.6733678167482583E-3</v>
      </c>
      <c r="J15" s="24">
        <v>1.7146960195952318E-3</v>
      </c>
      <c r="K15" s="24">
        <v>232013.57046160972</v>
      </c>
      <c r="L15" s="24">
        <v>221386.99470611187</v>
      </c>
      <c r="M15" s="24">
        <v>211812.28778396145</v>
      </c>
      <c r="N15" s="24">
        <v>201545.80441692806</v>
      </c>
      <c r="O15" s="24">
        <v>192314.6990359661</v>
      </c>
      <c r="P15" s="24">
        <v>183506.39213683331</v>
      </c>
      <c r="Q15" s="24">
        <v>175569.97336566707</v>
      </c>
      <c r="R15" s="24">
        <v>169136.25008934431</v>
      </c>
      <c r="S15" s="24">
        <v>197199.39966034263</v>
      </c>
      <c r="T15" s="24">
        <v>188380.93645256534</v>
      </c>
      <c r="U15" s="24">
        <v>189481.55494588678</v>
      </c>
      <c r="V15" s="24">
        <v>180297.43326589081</v>
      </c>
      <c r="W15" s="24">
        <v>172755.76730746916</v>
      </c>
      <c r="X15" s="24">
        <v>236837.03388794497</v>
      </c>
      <c r="Y15" s="24">
        <v>226594.13220706215</v>
      </c>
      <c r="Z15" s="24">
        <v>215611.18037932093</v>
      </c>
      <c r="AA15" s="24">
        <v>205735.85905866558</v>
      </c>
      <c r="AB15" s="24">
        <v>218212.95976431968</v>
      </c>
      <c r="AC15" s="24">
        <v>208775.52569555017</v>
      </c>
      <c r="AD15" s="24">
        <v>230498.50822919665</v>
      </c>
      <c r="AE15" s="24">
        <v>278571.73348040774</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73655.447363990417</v>
      </c>
      <c r="D17" s="32">
        <v>161734.71803171578</v>
      </c>
      <c r="E17" s="32">
        <v>257252.90907783346</v>
      </c>
      <c r="F17" s="32">
        <v>343116.80831997894</v>
      </c>
      <c r="G17" s="32">
        <v>425589.04898974538</v>
      </c>
      <c r="H17" s="32">
        <v>472815.71080167568</v>
      </c>
      <c r="I17" s="32">
        <v>572150.5792105603</v>
      </c>
      <c r="J17" s="32">
        <v>662497.85759196233</v>
      </c>
      <c r="K17" s="32">
        <v>1119629.5483039373</v>
      </c>
      <c r="L17" s="32">
        <v>1079039.379662819</v>
      </c>
      <c r="M17" s="32">
        <v>1042494.758641507</v>
      </c>
      <c r="N17" s="32">
        <v>1227053.6706144924</v>
      </c>
      <c r="O17" s="32">
        <v>1172308.4328883525</v>
      </c>
      <c r="P17" s="32">
        <v>1162704.3396120907</v>
      </c>
      <c r="Q17" s="32">
        <v>1142387.5134063386</v>
      </c>
      <c r="R17" s="32">
        <v>1161999.7839796459</v>
      </c>
      <c r="S17" s="32">
        <v>1364530.6356810946</v>
      </c>
      <c r="T17" s="32">
        <v>1363406.5617262609</v>
      </c>
      <c r="U17" s="32">
        <v>1372722.2876492927</v>
      </c>
      <c r="V17" s="32">
        <v>1343484.3748226296</v>
      </c>
      <c r="W17" s="32">
        <v>1365887.0450457917</v>
      </c>
      <c r="X17" s="32">
        <v>1473376.1495336783</v>
      </c>
      <c r="Y17" s="32">
        <v>1450895.5578951403</v>
      </c>
      <c r="Z17" s="32">
        <v>1427507.2959444241</v>
      </c>
      <c r="AA17" s="32">
        <v>1429599.5151954505</v>
      </c>
      <c r="AB17" s="32">
        <v>1490578.0884268847</v>
      </c>
      <c r="AC17" s="32">
        <v>1498796.6204403937</v>
      </c>
      <c r="AD17" s="32">
        <v>1485859.9076608266</v>
      </c>
      <c r="AE17" s="32">
        <v>1466460.6730506292</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4.06019303277411E-5</v>
      </c>
      <c r="D22" s="24">
        <v>3.8742299915626496E-5</v>
      </c>
      <c r="E22" s="24">
        <v>3.7066744524594198E-5</v>
      </c>
      <c r="F22" s="24">
        <v>3.5270129059345296E-5</v>
      </c>
      <c r="G22" s="24">
        <v>3.3654703287503301E-5</v>
      </c>
      <c r="H22" s="24">
        <v>3.2113266482924298E-5</v>
      </c>
      <c r="I22" s="24">
        <v>3.0724408389927703E-5</v>
      </c>
      <c r="J22" s="24">
        <v>2.9235204307347902E-5</v>
      </c>
      <c r="K22" s="24">
        <v>2.7896187305065499E-5</v>
      </c>
      <c r="L22" s="24">
        <v>2.66184993262972E-5</v>
      </c>
      <c r="M22" s="24">
        <v>2.5467282951830499E-5</v>
      </c>
      <c r="N22" s="24">
        <v>4.9172280296687597E-5</v>
      </c>
      <c r="O22" s="24">
        <v>4.6920114768235705E-5</v>
      </c>
      <c r="P22" s="24">
        <v>4.4771101860263099E-5</v>
      </c>
      <c r="Q22" s="24">
        <v>4.2834808422656397E-5</v>
      </c>
      <c r="R22" s="24">
        <v>4.0758616400665995E-5</v>
      </c>
      <c r="S22" s="24">
        <v>8.7813212810929395E-5</v>
      </c>
      <c r="T22" s="24">
        <v>8.3791233564855795E-5</v>
      </c>
      <c r="U22" s="24">
        <v>9.2133857151970502E-5</v>
      </c>
      <c r="V22" s="24">
        <v>8.7668153061814201E-5</v>
      </c>
      <c r="W22" s="24">
        <v>9.8793057551770208E-5</v>
      </c>
      <c r="X22" s="24">
        <v>9.4268184649273301E-5</v>
      </c>
      <c r="Y22" s="24">
        <v>9.7177902556083902E-5</v>
      </c>
      <c r="Z22" s="24">
        <v>9.24677148972549E-5</v>
      </c>
      <c r="AA22" s="24">
        <v>8.8232552347749398E-5</v>
      </c>
      <c r="AB22" s="24">
        <v>7.1625862932049011E-5</v>
      </c>
      <c r="AC22" s="24">
        <v>6.8528135098789203E-5</v>
      </c>
      <c r="AD22" s="24">
        <v>1.20038399803333E-4</v>
      </c>
      <c r="AE22" s="24">
        <v>1.14540457782007E-4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1.072536520349108E-4</v>
      </c>
      <c r="D24" s="24">
        <v>1.023412709849339E-4</v>
      </c>
      <c r="E24" s="24">
        <v>9.7915140664912905E-5</v>
      </c>
      <c r="F24" s="24">
        <v>9.3169219266720505E-5</v>
      </c>
      <c r="G24" s="24">
        <v>8.8901926745828009E-5</v>
      </c>
      <c r="H24" s="24">
        <v>8.4830082738963805E-5</v>
      </c>
      <c r="I24" s="24">
        <v>8.116128912669671E-5</v>
      </c>
      <c r="J24" s="24">
        <v>7.72274225545243E-5</v>
      </c>
      <c r="K24" s="24">
        <v>7.3690288667727303E-5</v>
      </c>
      <c r="L24" s="24">
        <v>7.03151609144938E-5</v>
      </c>
      <c r="M24" s="24">
        <v>6.7274119283042801E-5</v>
      </c>
      <c r="N24" s="24">
        <v>9.7763771607831088E-5</v>
      </c>
      <c r="O24" s="24">
        <v>9.3286041573386607E-5</v>
      </c>
      <c r="P24" s="24">
        <v>8.9013398412449594E-5</v>
      </c>
      <c r="Q24" s="24">
        <v>8.5163681696898499E-5</v>
      </c>
      <c r="R24" s="24">
        <v>8.1035820197956793E-5</v>
      </c>
      <c r="S24" s="24">
        <v>2.4540358170139262E-4</v>
      </c>
      <c r="T24" s="24">
        <v>2.3416372290428538E-4</v>
      </c>
      <c r="U24" s="24">
        <v>4.0436410031678097E-4</v>
      </c>
      <c r="V24" s="24">
        <v>3.8476467755823294E-4</v>
      </c>
      <c r="W24" s="24">
        <v>3.67141867752911E-4</v>
      </c>
      <c r="X24" s="24">
        <v>3.5032620954841896E-4</v>
      </c>
      <c r="Y24" s="24">
        <v>3.3517504479291639E-4</v>
      </c>
      <c r="Z24" s="24">
        <v>26330.75774503918</v>
      </c>
      <c r="AA24" s="24">
        <v>25124.768830683533</v>
      </c>
      <c r="AB24" s="24">
        <v>23974.016017074959</v>
      </c>
      <c r="AC24" s="24">
        <v>22937.170195593379</v>
      </c>
      <c r="AD24" s="24">
        <v>40699.777489415988</v>
      </c>
      <c r="AE24" s="24">
        <v>38835.665527874538</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1.4271907734665014E-3</v>
      </c>
      <c r="D26" s="24">
        <v>91452.803614053075</v>
      </c>
      <c r="E26" s="24">
        <v>174462.94572536738</v>
      </c>
      <c r="F26" s="24">
        <v>249636.12252933704</v>
      </c>
      <c r="G26" s="24">
        <v>304518.09194138995</v>
      </c>
      <c r="H26" s="24">
        <v>299767.58480615413</v>
      </c>
      <c r="I26" s="24">
        <v>297471.49184520933</v>
      </c>
      <c r="J26" s="24">
        <v>285896.15824227512</v>
      </c>
      <c r="K26" s="24">
        <v>571708.40209388919</v>
      </c>
      <c r="L26" s="24">
        <v>545523.28422354953</v>
      </c>
      <c r="M26" s="24">
        <v>521930.09327192645</v>
      </c>
      <c r="N26" s="24">
        <v>505340.55750877596</v>
      </c>
      <c r="O26" s="24">
        <v>482195.18827059912</v>
      </c>
      <c r="P26" s="24">
        <v>495825.54895587784</v>
      </c>
      <c r="Q26" s="24">
        <v>496176.51684980735</v>
      </c>
      <c r="R26" s="24">
        <v>472126.97035549895</v>
      </c>
      <c r="S26" s="24">
        <v>456052.66341294453</v>
      </c>
      <c r="T26" s="24">
        <v>464032.76109330665</v>
      </c>
      <c r="U26" s="24">
        <v>470069.11090634484</v>
      </c>
      <c r="V26" s="24">
        <v>447284.98343730712</v>
      </c>
      <c r="W26" s="24">
        <v>490324.72832512611</v>
      </c>
      <c r="X26" s="24">
        <v>474942.04584974976</v>
      </c>
      <c r="Y26" s="24">
        <v>454401.40404261544</v>
      </c>
      <c r="Z26" s="24">
        <v>432376.68618825672</v>
      </c>
      <c r="AA26" s="24">
        <v>413021.39507695904</v>
      </c>
      <c r="AB26" s="24">
        <v>394104.38424208981</v>
      </c>
      <c r="AC26" s="24">
        <v>388127.326300702</v>
      </c>
      <c r="AD26" s="24">
        <v>342476.07678432955</v>
      </c>
      <c r="AE26" s="24">
        <v>300908.50025163876</v>
      </c>
    </row>
    <row r="27" spans="1:31" x14ac:dyDescent="0.35">
      <c r="A27" s="28" t="s">
        <v>130</v>
      </c>
      <c r="B27" s="28" t="s">
        <v>68</v>
      </c>
      <c r="C27" s="24">
        <v>1.0902663031114149E-4</v>
      </c>
      <c r="D27" s="24">
        <v>2.1387671321927471E-4</v>
      </c>
      <c r="E27" s="24">
        <v>2.046268163202453E-4</v>
      </c>
      <c r="F27" s="24">
        <v>3.9524123371376455E-4</v>
      </c>
      <c r="G27" s="24">
        <v>7962.9980913067138</v>
      </c>
      <c r="H27" s="24">
        <v>51840.05711998741</v>
      </c>
      <c r="I27" s="24">
        <v>89632.255150907877</v>
      </c>
      <c r="J27" s="24">
        <v>127056.27962700915</v>
      </c>
      <c r="K27" s="24">
        <v>235205.71773422125</v>
      </c>
      <c r="L27" s="24">
        <v>224432.93667994381</v>
      </c>
      <c r="M27" s="24">
        <v>214726.49648929288</v>
      </c>
      <c r="N27" s="24">
        <v>204318.75905944119</v>
      </c>
      <c r="O27" s="24">
        <v>194960.64787986351</v>
      </c>
      <c r="P27" s="24">
        <v>186031.15248305857</v>
      </c>
      <c r="Q27" s="24">
        <v>177985.54080998362</v>
      </c>
      <c r="R27" s="24">
        <v>169358.62794479431</v>
      </c>
      <c r="S27" s="24">
        <v>178755.04595435195</v>
      </c>
      <c r="T27" s="24">
        <v>173854.57025751483</v>
      </c>
      <c r="U27" s="24">
        <v>180353.38154389037</v>
      </c>
      <c r="V27" s="24">
        <v>171611.70005917342</v>
      </c>
      <c r="W27" s="24">
        <v>163751.62212867467</v>
      </c>
      <c r="X27" s="24">
        <v>199313.22423453801</v>
      </c>
      <c r="Y27" s="24">
        <v>190693.17978691761</v>
      </c>
      <c r="Z27" s="24">
        <v>181450.33096604742</v>
      </c>
      <c r="AA27" s="24">
        <v>173139.62871546554</v>
      </c>
      <c r="AB27" s="24">
        <v>181633.49395146116</v>
      </c>
      <c r="AC27" s="24">
        <v>178886.10098450215</v>
      </c>
      <c r="AD27" s="24">
        <v>180948.25990875927</v>
      </c>
      <c r="AE27" s="24">
        <v>183920.40558564159</v>
      </c>
    </row>
    <row r="28" spans="1:31" x14ac:dyDescent="0.35">
      <c r="A28" s="28" t="s">
        <v>130</v>
      </c>
      <c r="B28" s="28" t="s">
        <v>36</v>
      </c>
      <c r="C28" s="24">
        <v>1.8674070564488231E-4</v>
      </c>
      <c r="D28" s="24">
        <v>2.6329919012480196E-4</v>
      </c>
      <c r="E28" s="24">
        <v>2.5191183371000805E-4</v>
      </c>
      <c r="F28" s="24">
        <v>3.0886761475208604E-4</v>
      </c>
      <c r="G28" s="24">
        <v>3.4294068847504902E-4</v>
      </c>
      <c r="H28" s="24">
        <v>3.51329593487658E-4</v>
      </c>
      <c r="I28" s="24">
        <v>4.1900344725599199E-4</v>
      </c>
      <c r="J28" s="24">
        <v>4.3261200128587594E-4</v>
      </c>
      <c r="K28" s="24">
        <v>7998.2994266681371</v>
      </c>
      <c r="L28" s="24">
        <v>7631.9650987441128</v>
      </c>
      <c r="M28" s="24">
        <v>7301.8922950100387</v>
      </c>
      <c r="N28" s="24">
        <v>6947.9716872926629</v>
      </c>
      <c r="O28" s="24">
        <v>6629.7439737848481</v>
      </c>
      <c r="P28" s="24">
        <v>6326.0915755204096</v>
      </c>
      <c r="Q28" s="24">
        <v>6052.4961290288193</v>
      </c>
      <c r="R28" s="24">
        <v>5759.133216039324</v>
      </c>
      <c r="S28" s="24">
        <v>5495.3666512129266</v>
      </c>
      <c r="T28" s="24">
        <v>5243.6704666270016</v>
      </c>
      <c r="U28" s="24">
        <v>15108.919191756841</v>
      </c>
      <c r="V28" s="24">
        <v>14376.59380868753</v>
      </c>
      <c r="W28" s="24">
        <v>42317.497289007784</v>
      </c>
      <c r="X28" s="24">
        <v>40379.291256926204</v>
      </c>
      <c r="Y28" s="24">
        <v>38632.938064189846</v>
      </c>
      <c r="Z28" s="24">
        <v>36760.409578413623</v>
      </c>
      <c r="AA28" s="24">
        <v>35076.726664127083</v>
      </c>
      <c r="AB28" s="24">
        <v>33470.159007901864</v>
      </c>
      <c r="AC28" s="24">
        <v>32022.616999741142</v>
      </c>
      <c r="AD28" s="24">
        <v>30470.489835834851</v>
      </c>
      <c r="AE28" s="24">
        <v>25945.26442913456</v>
      </c>
    </row>
    <row r="29" spans="1:31" x14ac:dyDescent="0.35">
      <c r="A29" s="28" t="s">
        <v>130</v>
      </c>
      <c r="B29" s="28" t="s">
        <v>73</v>
      </c>
      <c r="C29" s="24">
        <v>0</v>
      </c>
      <c r="D29" s="24">
        <v>0</v>
      </c>
      <c r="E29" s="24">
        <v>4.4135126825949202E-4</v>
      </c>
      <c r="F29" s="24">
        <v>5.10828186571185E-4</v>
      </c>
      <c r="G29" s="24">
        <v>4.87431475541806E-4</v>
      </c>
      <c r="H29" s="24">
        <v>4.6510636960662999E-4</v>
      </c>
      <c r="I29" s="24">
        <v>4.7444855969840501E-4</v>
      </c>
      <c r="J29" s="24">
        <v>4.9542281459549504E-4</v>
      </c>
      <c r="K29" s="24">
        <v>232013.56923507681</v>
      </c>
      <c r="L29" s="24">
        <v>221386.99347129744</v>
      </c>
      <c r="M29" s="24">
        <v>211812.28647586703</v>
      </c>
      <c r="N29" s="24">
        <v>201545.80021468963</v>
      </c>
      <c r="O29" s="24">
        <v>192314.69478478038</v>
      </c>
      <c r="P29" s="24">
        <v>183506.38808035836</v>
      </c>
      <c r="Q29" s="24">
        <v>175569.96926922599</v>
      </c>
      <c r="R29" s="24">
        <v>167060.13852827443</v>
      </c>
      <c r="S29" s="24">
        <v>159408.52951183444</v>
      </c>
      <c r="T29" s="24">
        <v>152107.37542783463</v>
      </c>
      <c r="U29" s="24">
        <v>145528.9246084693</v>
      </c>
      <c r="V29" s="24">
        <v>138475.17548790266</v>
      </c>
      <c r="W29" s="24">
        <v>132132.80102057505</v>
      </c>
      <c r="X29" s="24">
        <v>126080.91695416937</v>
      </c>
      <c r="Y29" s="24">
        <v>120628.0770203264</v>
      </c>
      <c r="Z29" s="24">
        <v>114781.26553205078</v>
      </c>
      <c r="AA29" s="24">
        <v>109524.10828850583</v>
      </c>
      <c r="AB29" s="24">
        <v>104507.73687490629</v>
      </c>
      <c r="AC29" s="24">
        <v>99987.909649710928</v>
      </c>
      <c r="AD29" s="24">
        <v>95141.521677997138</v>
      </c>
      <c r="AE29" s="24">
        <v>90783.894694770206</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1.6840729861402949E-3</v>
      </c>
      <c r="D31" s="32">
        <v>91452.803969013359</v>
      </c>
      <c r="E31" s="32">
        <v>174462.94606497607</v>
      </c>
      <c r="F31" s="32">
        <v>249636.1230530176</v>
      </c>
      <c r="G31" s="32">
        <v>312481.0901552533</v>
      </c>
      <c r="H31" s="32">
        <v>351607.64204308484</v>
      </c>
      <c r="I31" s="32">
        <v>387103.74710800289</v>
      </c>
      <c r="J31" s="32">
        <v>412952.43797574693</v>
      </c>
      <c r="K31" s="32">
        <v>806914.1199296969</v>
      </c>
      <c r="L31" s="32">
        <v>769956.22100042703</v>
      </c>
      <c r="M31" s="32">
        <v>736656.58985396079</v>
      </c>
      <c r="N31" s="32">
        <v>709659.31671515317</v>
      </c>
      <c r="O31" s="32">
        <v>677155.8362906687</v>
      </c>
      <c r="P31" s="32">
        <v>681856.70157272089</v>
      </c>
      <c r="Q31" s="32">
        <v>674162.0577877895</v>
      </c>
      <c r="R31" s="32">
        <v>641485.59842208773</v>
      </c>
      <c r="S31" s="32">
        <v>634807.70970051328</v>
      </c>
      <c r="T31" s="32">
        <v>637887.33166877646</v>
      </c>
      <c r="U31" s="32">
        <v>650422.49294673314</v>
      </c>
      <c r="V31" s="32">
        <v>618896.68396891339</v>
      </c>
      <c r="W31" s="32">
        <v>654076.35091973573</v>
      </c>
      <c r="X31" s="32">
        <v>674255.27052888216</v>
      </c>
      <c r="Y31" s="32">
        <v>645094.58426188596</v>
      </c>
      <c r="Z31" s="32">
        <v>640157.77499181102</v>
      </c>
      <c r="AA31" s="32">
        <v>611285.79271134059</v>
      </c>
      <c r="AB31" s="32">
        <v>599711.89428225183</v>
      </c>
      <c r="AC31" s="32">
        <v>589950.59754932567</v>
      </c>
      <c r="AD31" s="32">
        <v>564124.11430254322</v>
      </c>
      <c r="AE31" s="32">
        <v>523664.57147969538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4.4631379456927502E-5</v>
      </c>
      <c r="D36" s="24">
        <v>4.25871941213347E-5</v>
      </c>
      <c r="E36" s="24">
        <v>4.0745351926773602E-5</v>
      </c>
      <c r="F36" s="24">
        <v>3.87704353176261E-5</v>
      </c>
      <c r="G36" s="24">
        <v>3.6994690173846099E-5</v>
      </c>
      <c r="H36" s="24">
        <v>3.5300276869387101E-5</v>
      </c>
      <c r="I36" s="24">
        <v>3.3773584614610103E-5</v>
      </c>
      <c r="J36" s="24">
        <v>3.2136587753576398E-5</v>
      </c>
      <c r="K36" s="24">
        <v>3.0664682958761501E-5</v>
      </c>
      <c r="L36" s="24">
        <v>2.9260193651291198E-5</v>
      </c>
      <c r="M36" s="24">
        <v>2.7994727343874199E-5</v>
      </c>
      <c r="N36" s="24">
        <v>4.7114517952399601E-5</v>
      </c>
      <c r="O36" s="24">
        <v>4.4956601081719698E-5</v>
      </c>
      <c r="P36" s="24">
        <v>4.2897520099066204E-5</v>
      </c>
      <c r="Q36" s="24">
        <v>4.1042256699101806E-5</v>
      </c>
      <c r="R36" s="24">
        <v>3.9052949192870799E-5</v>
      </c>
      <c r="S36" s="24">
        <v>7.6206161486937397E-5</v>
      </c>
      <c r="T36" s="24">
        <v>7.2715802916601191E-5</v>
      </c>
      <c r="U36" s="24">
        <v>1.0973167347280701E-4</v>
      </c>
      <c r="V36" s="24">
        <v>1.0441300780314999E-4</v>
      </c>
      <c r="W36" s="24">
        <v>9.9630732596929104E-5</v>
      </c>
      <c r="X36" s="24">
        <v>1.12999356110439E-4</v>
      </c>
      <c r="Y36" s="24">
        <v>1.0811227711083401E-4</v>
      </c>
      <c r="Z36" s="24">
        <v>1.02872103161603E-4</v>
      </c>
      <c r="AA36" s="24">
        <v>9.8160403741075994E-5</v>
      </c>
      <c r="AB36" s="24">
        <v>8.9847013195728197E-5</v>
      </c>
      <c r="AC36" s="24">
        <v>8.5961243696857208E-5</v>
      </c>
      <c r="AD36" s="24">
        <v>8.1794724575240488E-5</v>
      </c>
      <c r="AE36" s="24">
        <v>7.8048401281179599E-5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1.087650936807808E-4</v>
      </c>
      <c r="D38" s="24">
        <v>1.0378348629530428E-4</v>
      </c>
      <c r="E38" s="24">
        <v>9.9294981990166701E-5</v>
      </c>
      <c r="F38" s="24">
        <v>9.4482180041865796E-5</v>
      </c>
      <c r="G38" s="24">
        <v>9.0154751912452513E-5</v>
      </c>
      <c r="H38" s="24">
        <v>8.6025526599770805E-5</v>
      </c>
      <c r="I38" s="24">
        <v>8.2305031554960798E-5</v>
      </c>
      <c r="J38" s="24">
        <v>7.831572808480219E-5</v>
      </c>
      <c r="K38" s="24">
        <v>7.4728748142770005E-5</v>
      </c>
      <c r="L38" s="24">
        <v>7.130605735975079E-5</v>
      </c>
      <c r="M38" s="24">
        <v>6.8222160712350192E-5</v>
      </c>
      <c r="N38" s="24">
        <v>9.4324210455206295E-5</v>
      </c>
      <c r="O38" s="24">
        <v>9.0004017574096896E-5</v>
      </c>
      <c r="P38" s="24">
        <v>8.5881696124297989E-5</v>
      </c>
      <c r="Q38" s="24">
        <v>8.2167421565341691E-5</v>
      </c>
      <c r="R38" s="24">
        <v>7.8184788015584787E-5</v>
      </c>
      <c r="S38" s="24">
        <v>1.0977207140301809E-4</v>
      </c>
      <c r="T38" s="24">
        <v>1.0474434290011011E-4</v>
      </c>
      <c r="U38" s="24">
        <v>11697.582213750868</v>
      </c>
      <c r="V38" s="24">
        <v>11130.603446643252</v>
      </c>
      <c r="W38" s="24">
        <v>10620.804811270924</v>
      </c>
      <c r="X38" s="24">
        <v>10134.355769962682</v>
      </c>
      <c r="Y38" s="24">
        <v>9696.0577215251906</v>
      </c>
      <c r="Z38" s="24">
        <v>9226.0923259161973</v>
      </c>
      <c r="AA38" s="24">
        <v>20650.722398175702</v>
      </c>
      <c r="AB38" s="24">
        <v>50315.352340071178</v>
      </c>
      <c r="AC38" s="24">
        <v>48139.277092894321</v>
      </c>
      <c r="AD38" s="24">
        <v>49119.103032231433</v>
      </c>
      <c r="AE38" s="24">
        <v>46869.373103698475</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73655.440676580169</v>
      </c>
      <c r="D40" s="24">
        <v>70281.90908612014</v>
      </c>
      <c r="E40" s="24">
        <v>67242.3055541215</v>
      </c>
      <c r="F40" s="24">
        <v>63983.090122321555</v>
      </c>
      <c r="G40" s="24">
        <v>70969.2887692574</v>
      </c>
      <c r="H40" s="24">
        <v>67718.786966605898</v>
      </c>
      <c r="I40" s="24">
        <v>121225.40293328841</v>
      </c>
      <c r="J40" s="24">
        <v>176854.05525050833</v>
      </c>
      <c r="K40" s="24">
        <v>232020.4054369673</v>
      </c>
      <c r="L40" s="24">
        <v>221393.51655018586</v>
      </c>
      <c r="M40" s="24">
        <v>211818.52742968599</v>
      </c>
      <c r="N40" s="24">
        <v>271967.21552843991</v>
      </c>
      <c r="O40" s="24">
        <v>260966.39528374784</v>
      </c>
      <c r="P40" s="24">
        <v>249013.73585863668</v>
      </c>
      <c r="Q40" s="24">
        <v>238244.20725037545</v>
      </c>
      <c r="R40" s="24">
        <v>259038.33900391927</v>
      </c>
      <c r="S40" s="24">
        <v>313679.98290390638</v>
      </c>
      <c r="T40" s="24">
        <v>299312.96066700696</v>
      </c>
      <c r="U40" s="24">
        <v>286368.05429997033</v>
      </c>
      <c r="V40" s="24">
        <v>272487.86919854628</v>
      </c>
      <c r="W40" s="24">
        <v>267901.74153010838</v>
      </c>
      <c r="X40" s="24">
        <v>325860.32434729725</v>
      </c>
      <c r="Y40" s="24">
        <v>311767.27815064997</v>
      </c>
      <c r="Z40" s="24">
        <v>308824.15510420728</v>
      </c>
      <c r="AA40" s="24">
        <v>321235.06147585216</v>
      </c>
      <c r="AB40" s="24">
        <v>300846.95250258048</v>
      </c>
      <c r="AC40" s="24">
        <v>287835.70290977205</v>
      </c>
      <c r="AD40" s="24">
        <v>273884.38126199762</v>
      </c>
      <c r="AE40" s="24">
        <v>312756.66968647257</v>
      </c>
    </row>
    <row r="41" spans="1:31" x14ac:dyDescent="0.35">
      <c r="A41" s="28" t="s">
        <v>131</v>
      </c>
      <c r="B41" s="28" t="s">
        <v>68</v>
      </c>
      <c r="C41" s="24">
        <v>1.5902382694743869E-4</v>
      </c>
      <c r="D41" s="24">
        <v>2.4872936117388799E-4</v>
      </c>
      <c r="E41" s="24">
        <v>2.3797213140357116E-4</v>
      </c>
      <c r="F41" s="24">
        <v>3.9186966612666824E-4</v>
      </c>
      <c r="G41" s="24">
        <v>3.7392143699490048E-4</v>
      </c>
      <c r="H41" s="24">
        <v>3.7351939727075557E-4</v>
      </c>
      <c r="I41" s="24">
        <v>4.7782363125254855E-4</v>
      </c>
      <c r="J41" s="24">
        <v>4.5466364413795023E-4</v>
      </c>
      <c r="K41" s="24">
        <v>7.2713299421137286E-4</v>
      </c>
      <c r="L41" s="24">
        <v>6.9382919267355536E-4</v>
      </c>
      <c r="M41" s="24">
        <v>6.6382195906141686E-4</v>
      </c>
      <c r="N41" s="24">
        <v>6.316466813800917E-4</v>
      </c>
      <c r="O41" s="24">
        <v>6.0614534015761832E-4</v>
      </c>
      <c r="P41" s="24">
        <v>5.7838295793539855E-4</v>
      </c>
      <c r="Q41" s="24">
        <v>5.533686277237078E-4</v>
      </c>
      <c r="R41" s="24">
        <v>5.2654699428103145E-4</v>
      </c>
      <c r="S41" s="24">
        <v>35826.017256204592</v>
      </c>
      <c r="T41" s="24">
        <v>34185.130956050925</v>
      </c>
      <c r="U41" s="24">
        <v>32706.66734931364</v>
      </c>
      <c r="V41" s="24">
        <v>41675.891268144936</v>
      </c>
      <c r="W41" s="24">
        <v>49120.535421025066</v>
      </c>
      <c r="X41" s="24">
        <v>87754.829463959511</v>
      </c>
      <c r="Y41" s="24">
        <v>83959.544261024261</v>
      </c>
      <c r="Z41" s="24">
        <v>79890.046990377334</v>
      </c>
      <c r="AA41" s="24">
        <v>76230.96083833139</v>
      </c>
      <c r="AB41" s="24">
        <v>99049.769825936339</v>
      </c>
      <c r="AC41" s="24">
        <v>94765.992731138191</v>
      </c>
      <c r="AD41" s="24">
        <v>90172.709714134617</v>
      </c>
      <c r="AE41" s="24">
        <v>89762.856340584069</v>
      </c>
    </row>
    <row r="42" spans="1:31" x14ac:dyDescent="0.35">
      <c r="A42" s="28" t="s">
        <v>131</v>
      </c>
      <c r="B42" s="28" t="s">
        <v>36</v>
      </c>
      <c r="C42" s="24">
        <v>9.8515761658675001E-5</v>
      </c>
      <c r="D42" s="24">
        <v>1.3024605046015701E-4</v>
      </c>
      <c r="E42" s="24">
        <v>1.2461307377873999E-4</v>
      </c>
      <c r="F42" s="24">
        <v>1.50426762119766E-4</v>
      </c>
      <c r="G42" s="24">
        <v>1.8481900914093198E-4</v>
      </c>
      <c r="H42" s="24">
        <v>1.7635401628563998E-4</v>
      </c>
      <c r="I42" s="24">
        <v>2.48392145391359E-4</v>
      </c>
      <c r="J42" s="24">
        <v>3.1376722872426696E-4</v>
      </c>
      <c r="K42" s="24">
        <v>2.9939621049556196E-4</v>
      </c>
      <c r="L42" s="24">
        <v>2.8568340684767703E-4</v>
      </c>
      <c r="M42" s="24">
        <v>3.00087767362029E-4</v>
      </c>
      <c r="N42" s="24">
        <v>2.8654470749051703E-3</v>
      </c>
      <c r="O42" s="24">
        <v>516.18872743211693</v>
      </c>
      <c r="P42" s="24">
        <v>492.54649544523903</v>
      </c>
      <c r="Q42" s="24">
        <v>471.24448349513199</v>
      </c>
      <c r="R42" s="24">
        <v>448.403385960957</v>
      </c>
      <c r="S42" s="24">
        <v>61302.643942050701</v>
      </c>
      <c r="T42" s="24">
        <v>58494.889234393901</v>
      </c>
      <c r="U42" s="24">
        <v>55965.059378706996</v>
      </c>
      <c r="V42" s="24">
        <v>53252.447508337806</v>
      </c>
      <c r="W42" s="24">
        <v>50813.404052231497</v>
      </c>
      <c r="X42" s="24">
        <v>48486.072535438594</v>
      </c>
      <c r="Y42" s="24">
        <v>46389.111322406199</v>
      </c>
      <c r="Z42" s="24">
        <v>44140.643150951699</v>
      </c>
      <c r="AA42" s="24">
        <v>42118.934271421596</v>
      </c>
      <c r="AB42" s="24">
        <v>61466.449798612404</v>
      </c>
      <c r="AC42" s="24">
        <v>58808.103681844696</v>
      </c>
      <c r="AD42" s="24">
        <v>55957.690163348103</v>
      </c>
      <c r="AE42" s="24">
        <v>53394.742501021101</v>
      </c>
    </row>
    <row r="43" spans="1:31" x14ac:dyDescent="0.35">
      <c r="A43" s="28" t="s">
        <v>131</v>
      </c>
      <c r="B43" s="28" t="s">
        <v>73</v>
      </c>
      <c r="C43" s="24">
        <v>0</v>
      </c>
      <c r="D43" s="24">
        <v>0</v>
      </c>
      <c r="E43" s="24">
        <v>2.20238558213083E-4</v>
      </c>
      <c r="F43" s="24">
        <v>2.5902189889896201E-4</v>
      </c>
      <c r="G43" s="24">
        <v>2.4715830037770901E-4</v>
      </c>
      <c r="H43" s="24">
        <v>2.3583807278560102E-4</v>
      </c>
      <c r="I43" s="24">
        <v>2.3963513608167301E-4</v>
      </c>
      <c r="J43" s="24">
        <v>2.7157964592170196E-4</v>
      </c>
      <c r="K43" s="24">
        <v>2.5914088340990397E-4</v>
      </c>
      <c r="L43" s="24">
        <v>2.60869007592817E-4</v>
      </c>
      <c r="M43" s="24">
        <v>2.6400626236633602E-4</v>
      </c>
      <c r="N43" s="24">
        <v>8.119406832839891E-4</v>
      </c>
      <c r="O43" s="24">
        <v>1.0161687817323798E-3</v>
      </c>
      <c r="P43" s="24">
        <v>9.6962669974029307E-4</v>
      </c>
      <c r="Q43" s="24">
        <v>9.2769157333899804E-4</v>
      </c>
      <c r="R43" s="24">
        <v>8.82726604091806E-4</v>
      </c>
      <c r="S43" s="24">
        <v>26623.562082357897</v>
      </c>
      <c r="T43" s="24">
        <v>25404.162282212201</v>
      </c>
      <c r="U43" s="24">
        <v>24305.464446530801</v>
      </c>
      <c r="V43" s="24">
        <v>23127.384907182</v>
      </c>
      <c r="W43" s="24">
        <v>22068.115425164498</v>
      </c>
      <c r="X43" s="24">
        <v>93051.106576578604</v>
      </c>
      <c r="Y43" s="24">
        <v>89026.764098061496</v>
      </c>
      <c r="Z43" s="24">
        <v>84711.660080764399</v>
      </c>
      <c r="AA43" s="24">
        <v>80831.736686105694</v>
      </c>
      <c r="AB43" s="24">
        <v>99029.636937189207</v>
      </c>
      <c r="AC43" s="24">
        <v>94746.730594420602</v>
      </c>
      <c r="AD43" s="24">
        <v>90154.381208173305</v>
      </c>
      <c r="AE43" s="24">
        <v>144655.58179610499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73655.440989000461</v>
      </c>
      <c r="D45" s="32">
        <v>70281.909481220195</v>
      </c>
      <c r="E45" s="32">
        <v>67242.305932133953</v>
      </c>
      <c r="F45" s="32">
        <v>63983.090647443838</v>
      </c>
      <c r="G45" s="32">
        <v>70969.289270328271</v>
      </c>
      <c r="H45" s="32">
        <v>67718.787461451109</v>
      </c>
      <c r="I45" s="32">
        <v>121225.40352719066</v>
      </c>
      <c r="J45" s="32">
        <v>176854.05581562431</v>
      </c>
      <c r="K45" s="32">
        <v>232020.40626949372</v>
      </c>
      <c r="L45" s="32">
        <v>221393.51734458131</v>
      </c>
      <c r="M45" s="32">
        <v>211818.52818972484</v>
      </c>
      <c r="N45" s="32">
        <v>271967.2163015253</v>
      </c>
      <c r="O45" s="32">
        <v>260966.39602485381</v>
      </c>
      <c r="P45" s="32">
        <v>249013.73656579884</v>
      </c>
      <c r="Q45" s="32">
        <v>238244.20792695374</v>
      </c>
      <c r="R45" s="32">
        <v>259038.33964770401</v>
      </c>
      <c r="S45" s="32">
        <v>349506.00034608925</v>
      </c>
      <c r="T45" s="32">
        <v>333498.09180051804</v>
      </c>
      <c r="U45" s="32">
        <v>330772.3039727665</v>
      </c>
      <c r="V45" s="32">
        <v>325294.36401774746</v>
      </c>
      <c r="W45" s="32">
        <v>327643.08186203509</v>
      </c>
      <c r="X45" s="32">
        <v>423749.50969421881</v>
      </c>
      <c r="Y45" s="32">
        <v>405422.88024131174</v>
      </c>
      <c r="Z45" s="32">
        <v>397940.2945233729</v>
      </c>
      <c r="AA45" s="32">
        <v>418116.74481051962</v>
      </c>
      <c r="AB45" s="32">
        <v>450212.07475843502</v>
      </c>
      <c r="AC45" s="32">
        <v>430740.9728197658</v>
      </c>
      <c r="AD45" s="32">
        <v>413176.19409015839</v>
      </c>
      <c r="AE45" s="32">
        <v>449388.89920880349</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3.8367600154666598E-5</v>
      </c>
      <c r="D50" s="24">
        <v>3.6610305476518704E-5</v>
      </c>
      <c r="E50" s="24">
        <v>3.5026956144080699E-5</v>
      </c>
      <c r="F50" s="24">
        <v>3.3329208691042405E-5</v>
      </c>
      <c r="G50" s="24">
        <v>3.1802680036043202E-5</v>
      </c>
      <c r="H50" s="24">
        <v>3.0346068724601002E-5</v>
      </c>
      <c r="I50" s="24">
        <v>2.9033639695893998E-5</v>
      </c>
      <c r="J50" s="24">
        <v>2.7626386732108698E-5</v>
      </c>
      <c r="K50" s="24">
        <v>2.6361056031593499E-5</v>
      </c>
      <c r="L50" s="24">
        <v>2.5153679409445202E-5</v>
      </c>
      <c r="M50" s="24">
        <v>2.4065814640689102E-5</v>
      </c>
      <c r="N50" s="24">
        <v>4.0032240903017402E-5</v>
      </c>
      <c r="O50" s="24">
        <v>3.8198703136526402E-5</v>
      </c>
      <c r="P50" s="24">
        <v>3.6449144199731497E-5</v>
      </c>
      <c r="Q50" s="24">
        <v>3.4872764888348901E-5</v>
      </c>
      <c r="R50" s="24">
        <v>3.3182491045367503E-5</v>
      </c>
      <c r="S50" s="24">
        <v>3.9519292617717999E-5</v>
      </c>
      <c r="T50" s="24">
        <v>3.7709248666015704E-5</v>
      </c>
      <c r="U50" s="24">
        <v>4.7807194915108703E-5</v>
      </c>
      <c r="V50" s="24">
        <v>4.5489992613253898E-5</v>
      </c>
      <c r="W50" s="24">
        <v>5.3844935822942401E-5</v>
      </c>
      <c r="X50" s="24">
        <v>5.1378755535787696E-5</v>
      </c>
      <c r="Y50" s="24">
        <v>4.9156689447558501E-5</v>
      </c>
      <c r="Z50" s="24">
        <v>4.6774077496748503E-5</v>
      </c>
      <c r="AA50" s="24">
        <v>4.4631753318823201E-5</v>
      </c>
      <c r="AB50" s="24">
        <v>3.07135285947687E-5</v>
      </c>
      <c r="AC50" s="24">
        <v>2.9385207392190001E-5</v>
      </c>
      <c r="AD50" s="24">
        <v>1.00446912241078E-4</v>
      </c>
      <c r="AE50" s="24">
        <v>9.5846290268214403E-5</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1.079084570736808E-4</v>
      </c>
      <c r="D52" s="24">
        <v>1.029660849529771E-4</v>
      </c>
      <c r="E52" s="24">
        <v>9.8512932220377899E-5</v>
      </c>
      <c r="F52" s="24">
        <v>9.3738036020990514E-5</v>
      </c>
      <c r="G52" s="24">
        <v>8.9444690824113889E-5</v>
      </c>
      <c r="H52" s="24">
        <v>8.5347987393610608E-5</v>
      </c>
      <c r="I52" s="24">
        <v>8.1656795061132699E-5</v>
      </c>
      <c r="J52" s="24">
        <v>7.7698911445209901E-5</v>
      </c>
      <c r="K52" s="24">
        <v>7.4140182647210092E-5</v>
      </c>
      <c r="L52" s="24">
        <v>7.0744449062684308E-5</v>
      </c>
      <c r="M52" s="24">
        <v>6.7684841262663696E-5</v>
      </c>
      <c r="N52" s="24">
        <v>9.4378978501401701E-5</v>
      </c>
      <c r="O52" s="24">
        <v>9.0056277160140507E-5</v>
      </c>
      <c r="P52" s="24">
        <v>8.5931562141495395E-5</v>
      </c>
      <c r="Q52" s="24">
        <v>8.2215130940467695E-5</v>
      </c>
      <c r="R52" s="24">
        <v>7.8230184929708497E-5</v>
      </c>
      <c r="S52" s="24">
        <v>7.4647122994812406E-5</v>
      </c>
      <c r="T52" s="24">
        <v>7.1228170768219108E-5</v>
      </c>
      <c r="U52" s="24">
        <v>1.157034310288926E-4</v>
      </c>
      <c r="V52" s="24">
        <v>1.100953158238754E-4</v>
      </c>
      <c r="W52" s="24">
        <v>1.7153787745845811E-4</v>
      </c>
      <c r="X52" s="24">
        <v>1.6368118071580627E-4</v>
      </c>
      <c r="Y52" s="24">
        <v>1.5660217700781321E-4</v>
      </c>
      <c r="Z52" s="24">
        <v>3.7083496841713506E-4</v>
      </c>
      <c r="AA52" s="24">
        <v>3.5385016056249798E-4</v>
      </c>
      <c r="AB52" s="24">
        <v>3.0424772469935267E-4</v>
      </c>
      <c r="AC52" s="24">
        <v>2.9108939603947646E-4</v>
      </c>
      <c r="AD52" s="24">
        <v>2603.1161121715108</v>
      </c>
      <c r="AE52" s="24">
        <v>2483.8894190220913</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8.6172138877147917E-4</v>
      </c>
      <c r="D54" s="24">
        <v>8.2225323323321421E-4</v>
      </c>
      <c r="E54" s="24">
        <v>8.0073405733154597E-4</v>
      </c>
      <c r="F54" s="24">
        <v>1.0807838850803489E-3</v>
      </c>
      <c r="G54" s="24">
        <v>1.0312823326813576E-3</v>
      </c>
      <c r="H54" s="24">
        <v>9.8404802697593728E-4</v>
      </c>
      <c r="I54" s="24">
        <v>9.6377705137185043E-4</v>
      </c>
      <c r="J54" s="24">
        <v>1.0490594617110682E-3</v>
      </c>
      <c r="K54" s="24">
        <v>1.0010109363486771E-3</v>
      </c>
      <c r="L54" s="24">
        <v>9.6507661442099091E-4</v>
      </c>
      <c r="M54" s="24">
        <v>1.1769681160369509E-3</v>
      </c>
      <c r="N54" s="24">
        <v>47625.54460976681</v>
      </c>
      <c r="O54" s="24">
        <v>45444.222375142708</v>
      </c>
      <c r="P54" s="24">
        <v>43362.81593596773</v>
      </c>
      <c r="Q54" s="24">
        <v>41487.429087075703</v>
      </c>
      <c r="R54" s="24">
        <v>57040.936734067538</v>
      </c>
      <c r="S54" s="24">
        <v>139422.91980936727</v>
      </c>
      <c r="T54" s="24">
        <v>133037.13855389861</v>
      </c>
      <c r="U54" s="24">
        <v>127283.45098061087</v>
      </c>
      <c r="V54" s="24">
        <v>121114.05534204069</v>
      </c>
      <c r="W54" s="24">
        <v>115566.84701007695</v>
      </c>
      <c r="X54" s="24">
        <v>112481.90256181145</v>
      </c>
      <c r="Y54" s="24">
        <v>148486.85571428217</v>
      </c>
      <c r="Z54" s="24">
        <v>141289.73644243859</v>
      </c>
      <c r="AA54" s="24">
        <v>162120.11371415042</v>
      </c>
      <c r="AB54" s="24">
        <v>207187.3329363536</v>
      </c>
      <c r="AC54" s="24">
        <v>250021.08172517258</v>
      </c>
      <c r="AD54" s="24">
        <v>261469.07669578627</v>
      </c>
      <c r="AE54" s="24">
        <v>262184.25728576101</v>
      </c>
    </row>
    <row r="55" spans="1:31" x14ac:dyDescent="0.35">
      <c r="A55" s="28" t="s">
        <v>132</v>
      </c>
      <c r="B55" s="28" t="s">
        <v>68</v>
      </c>
      <c r="C55" s="24">
        <v>4.8845692327921294E-5</v>
      </c>
      <c r="D55" s="24">
        <v>5.6874740664958501E-5</v>
      </c>
      <c r="E55" s="24">
        <v>5.4414980182429794E-5</v>
      </c>
      <c r="F55" s="24">
        <v>1.3768270442471062E-4</v>
      </c>
      <c r="G55" s="24">
        <v>1.3137662630715268E-4</v>
      </c>
      <c r="H55" s="24">
        <v>1.253593761973747E-4</v>
      </c>
      <c r="I55" s="24">
        <v>1.4690876126878392E-4</v>
      </c>
      <c r="J55" s="24">
        <v>1.5708231241941489E-4</v>
      </c>
      <c r="K55" s="24">
        <v>1.4988770263060772E-4</v>
      </c>
      <c r="L55" s="24">
        <v>1.6275898731039172E-4</v>
      </c>
      <c r="M55" s="24">
        <v>1.5571986729891079E-4</v>
      </c>
      <c r="N55" s="24">
        <v>3.6749717647711899E-4</v>
      </c>
      <c r="O55" s="24">
        <v>3.5066524459046898E-4</v>
      </c>
      <c r="P55" s="24">
        <v>3.3460424088822604E-4</v>
      </c>
      <c r="Q55" s="24">
        <v>3.2013303136004841E-4</v>
      </c>
      <c r="R55" s="24">
        <v>3.046162666035196E-4</v>
      </c>
      <c r="S55" s="24">
        <v>7.2637851265124E-4</v>
      </c>
      <c r="T55" s="24">
        <v>1.1299343635739879E-3</v>
      </c>
      <c r="U55" s="24">
        <v>7615.8717534575126</v>
      </c>
      <c r="V55" s="24">
        <v>21523.43770152565</v>
      </c>
      <c r="W55" s="24">
        <v>20537.631388706268</v>
      </c>
      <c r="X55" s="24">
        <v>19596.976508139156</v>
      </c>
      <c r="Y55" s="24">
        <v>18749.432100407612</v>
      </c>
      <c r="Z55" s="24">
        <v>17840.652003631778</v>
      </c>
      <c r="AA55" s="24">
        <v>17023.522897451388</v>
      </c>
      <c r="AB55" s="24">
        <v>16243.819553872137</v>
      </c>
      <c r="AC55" s="24">
        <v>15541.294948554763</v>
      </c>
      <c r="AD55" s="24">
        <v>30043.946965056391</v>
      </c>
      <c r="AE55" s="24">
        <v>28667.888538458923</v>
      </c>
    </row>
    <row r="56" spans="1:31" x14ac:dyDescent="0.35">
      <c r="A56" s="28" t="s">
        <v>132</v>
      </c>
      <c r="B56" s="28" t="s">
        <v>36</v>
      </c>
      <c r="C56" s="24">
        <v>9.5630617015801995E-5</v>
      </c>
      <c r="D56" s="24">
        <v>1.3838226881687901E-4</v>
      </c>
      <c r="E56" s="24">
        <v>1.3239741099882498E-4</v>
      </c>
      <c r="F56" s="24">
        <v>1.47622815378625E-4</v>
      </c>
      <c r="G56" s="24">
        <v>1.9357741555447999E-4</v>
      </c>
      <c r="H56" s="24">
        <v>2.06581158510151E-4</v>
      </c>
      <c r="I56" s="24">
        <v>2.19377550462961E-4</v>
      </c>
      <c r="J56" s="24">
        <v>2.2607975862568998E-4</v>
      </c>
      <c r="K56" s="24">
        <v>2.6587099126536501E-4</v>
      </c>
      <c r="L56" s="24">
        <v>2.5369369385450005E-4</v>
      </c>
      <c r="M56" s="24">
        <v>2.6241823256471802E-4</v>
      </c>
      <c r="N56" s="24">
        <v>4.73063336684212E-4</v>
      </c>
      <c r="O56" s="24">
        <v>4.5139631345026196E-4</v>
      </c>
      <c r="P56" s="24">
        <v>4.3072167296808302E-4</v>
      </c>
      <c r="Q56" s="24">
        <v>4.1209350626791701E-4</v>
      </c>
      <c r="R56" s="24">
        <v>3.9211944121350298E-4</v>
      </c>
      <c r="S56" s="24">
        <v>3.9503151097143899E-4</v>
      </c>
      <c r="T56" s="24">
        <v>4.1209664614929296E-4</v>
      </c>
      <c r="U56" s="24">
        <v>1.2854422655633399E-3</v>
      </c>
      <c r="V56" s="24">
        <v>1.22313721332269E-3</v>
      </c>
      <c r="W56" s="24">
        <v>2488.17273330633</v>
      </c>
      <c r="X56" s="24">
        <v>2374.2106039966602</v>
      </c>
      <c r="Y56" s="24">
        <v>2271.5290031201998</v>
      </c>
      <c r="Z56" s="24">
        <v>2161.4285747440604</v>
      </c>
      <c r="AA56" s="24">
        <v>2062.4318246816601</v>
      </c>
      <c r="AB56" s="24">
        <v>1967.9692890194701</v>
      </c>
      <c r="AC56" s="24">
        <v>1882.8571018698099</v>
      </c>
      <c r="AD56" s="24">
        <v>1791.5955084319999</v>
      </c>
      <c r="AE56" s="24">
        <v>1709.5376785834001</v>
      </c>
    </row>
    <row r="57" spans="1:31" x14ac:dyDescent="0.35">
      <c r="A57" s="28" t="s">
        <v>132</v>
      </c>
      <c r="B57" s="28" t="s">
        <v>73</v>
      </c>
      <c r="C57" s="24">
        <v>0</v>
      </c>
      <c r="D57" s="24">
        <v>0</v>
      </c>
      <c r="E57" s="24">
        <v>2.4985775347475002E-4</v>
      </c>
      <c r="F57" s="24">
        <v>2.9518775758290898E-4</v>
      </c>
      <c r="G57" s="24">
        <v>2.8166770750514099E-4</v>
      </c>
      <c r="H57" s="24">
        <v>2.8296923444075202E-4</v>
      </c>
      <c r="I57" s="24">
        <v>2.7073117352810499E-4</v>
      </c>
      <c r="J57" s="24">
        <v>2.7216106332856899E-4</v>
      </c>
      <c r="K57" s="24">
        <v>2.5969567101165602E-4</v>
      </c>
      <c r="L57" s="24">
        <v>2.47801212698726E-4</v>
      </c>
      <c r="M57" s="24">
        <v>2.5767069420951999E-4</v>
      </c>
      <c r="N57" s="24">
        <v>4.82142916851993E-4</v>
      </c>
      <c r="O57" s="24">
        <v>4.6006003498095496E-4</v>
      </c>
      <c r="P57" s="24">
        <v>4.3898858282232303E-4</v>
      </c>
      <c r="Q57" s="24">
        <v>4.2000288274381798E-4</v>
      </c>
      <c r="R57" s="24">
        <v>3.9964545226901701E-4</v>
      </c>
      <c r="S57" s="24">
        <v>4.80917285025452E-4</v>
      </c>
      <c r="T57" s="24">
        <v>5.1815431309903601E-4</v>
      </c>
      <c r="U57" s="24">
        <v>1.029746226886E-3</v>
      </c>
      <c r="V57" s="24">
        <v>9.79834695127997E-4</v>
      </c>
      <c r="W57" s="24">
        <v>5.6597406502429297E-3</v>
      </c>
      <c r="X57" s="24">
        <v>5.40051588548631E-3</v>
      </c>
      <c r="Y57" s="24">
        <v>5.1669504150318301E-3</v>
      </c>
      <c r="Z57" s="24">
        <v>1.1498129084583301E-2</v>
      </c>
      <c r="AA57" s="24">
        <v>1.09714972137459E-2</v>
      </c>
      <c r="AB57" s="24">
        <v>1.0468985886810901E-2</v>
      </c>
      <c r="AC57" s="24">
        <v>1.00162155097427E-2</v>
      </c>
      <c r="AD57" s="24">
        <v>30601.986183015302</v>
      </c>
      <c r="AE57" s="24">
        <v>29200.368483618302</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1.0568431383277479E-3</v>
      </c>
      <c r="D59" s="32">
        <v>1.0187043643276686E-3</v>
      </c>
      <c r="E59" s="32">
        <v>9.886889258784344E-4</v>
      </c>
      <c r="F59" s="32">
        <v>1.3455338342170926E-3</v>
      </c>
      <c r="G59" s="32">
        <v>1.2839063298486675E-3</v>
      </c>
      <c r="H59" s="32">
        <v>1.2251014592915236E-3</v>
      </c>
      <c r="I59" s="32">
        <v>1.2213762473976611E-3</v>
      </c>
      <c r="J59" s="32">
        <v>1.3114670723078019E-3</v>
      </c>
      <c r="K59" s="32">
        <v>1.2513998776580884E-3</v>
      </c>
      <c r="L59" s="32">
        <v>1.2237337302035121E-3</v>
      </c>
      <c r="M59" s="32">
        <v>1.4244386392392144E-3</v>
      </c>
      <c r="N59" s="32">
        <v>47625.545111675201</v>
      </c>
      <c r="O59" s="32">
        <v>45444.222854062929</v>
      </c>
      <c r="P59" s="32">
        <v>43362.816392952678</v>
      </c>
      <c r="Q59" s="32">
        <v>41487.429524296633</v>
      </c>
      <c r="R59" s="32">
        <v>57040.937150096484</v>
      </c>
      <c r="S59" s="32">
        <v>139422.92064991221</v>
      </c>
      <c r="T59" s="32">
        <v>133037.13979277038</v>
      </c>
      <c r="U59" s="32">
        <v>134899.32289757903</v>
      </c>
      <c r="V59" s="32">
        <v>142637.49319915165</v>
      </c>
      <c r="W59" s="32">
        <v>136104.47862416602</v>
      </c>
      <c r="X59" s="32">
        <v>132078.87928501054</v>
      </c>
      <c r="Y59" s="32">
        <v>167236.28802044864</v>
      </c>
      <c r="Z59" s="32">
        <v>159130.38886367943</v>
      </c>
      <c r="AA59" s="32">
        <v>179143.63701008371</v>
      </c>
      <c r="AB59" s="32">
        <v>223431.15282518699</v>
      </c>
      <c r="AC59" s="32">
        <v>265562.37699420197</v>
      </c>
      <c r="AD59" s="32">
        <v>294116.1398734611</v>
      </c>
      <c r="AE59" s="32">
        <v>293336.0353390883</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3.7776066983858197E-5</v>
      </c>
      <c r="D64" s="24">
        <v>3.6045865428262105E-5</v>
      </c>
      <c r="E64" s="24">
        <v>3.4486927412855599E-5</v>
      </c>
      <c r="F64" s="24">
        <v>3.2815355011946696E-5</v>
      </c>
      <c r="G64" s="24">
        <v>3.1312361640154801E-5</v>
      </c>
      <c r="H64" s="24">
        <v>2.9878207660008202E-5</v>
      </c>
      <c r="I64" s="24">
        <v>2.8586013029639498E-5</v>
      </c>
      <c r="J64" s="24">
        <v>2.72004564139302E-5</v>
      </c>
      <c r="K64" s="24">
        <v>2.59546339724247E-5</v>
      </c>
      <c r="L64" s="24">
        <v>2.47658721012324E-5</v>
      </c>
      <c r="M64" s="24">
        <v>2.36947795072664E-5</v>
      </c>
      <c r="N64" s="24">
        <v>4.3463669271866904E-5</v>
      </c>
      <c r="O64" s="24">
        <v>4.1472966845957101E-5</v>
      </c>
      <c r="P64" s="24">
        <v>3.9573441631150502E-5</v>
      </c>
      <c r="Q64" s="24">
        <v>3.7861940413845899E-5</v>
      </c>
      <c r="R64" s="24">
        <v>3.60267820106925E-5</v>
      </c>
      <c r="S64" s="24">
        <v>4.7708420556330698E-5</v>
      </c>
      <c r="T64" s="24">
        <v>4.5523302039443604E-5</v>
      </c>
      <c r="U64" s="24">
        <v>5.57334357808034E-5</v>
      </c>
      <c r="V64" s="24">
        <v>5.3032050645974302E-5</v>
      </c>
      <c r="W64" s="24">
        <v>6.9459220664173701E-5</v>
      </c>
      <c r="X64" s="24">
        <v>6.6277882286756108E-5</v>
      </c>
      <c r="Y64" s="24">
        <v>6.3411447841366198E-5</v>
      </c>
      <c r="Z64" s="24">
        <v>6.0337911459177801E-5</v>
      </c>
      <c r="AA64" s="24">
        <v>5.7574342972476999E-5</v>
      </c>
      <c r="AB64" s="24">
        <v>4.3246395831180596E-5</v>
      </c>
      <c r="AC64" s="24">
        <v>4.13760439977722E-5</v>
      </c>
      <c r="AD64" s="24">
        <v>7.0955164514948404E-5</v>
      </c>
      <c r="AE64" s="24">
        <v>6.7705309624713296E-5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1.0813046934189399E-4</v>
      </c>
      <c r="D66" s="24">
        <v>1.031779287202717E-4</v>
      </c>
      <c r="E66" s="24">
        <v>9.8715614013109297E-5</v>
      </c>
      <c r="F66" s="24">
        <v>9.3930893879950301E-5</v>
      </c>
      <c r="G66" s="24">
        <v>8.9628715498620397E-5</v>
      </c>
      <c r="H66" s="24">
        <v>8.5523583457001084E-5</v>
      </c>
      <c r="I66" s="24">
        <v>8.1824796817233798E-5</v>
      </c>
      <c r="J66" s="24">
        <v>7.7858770199893594E-5</v>
      </c>
      <c r="K66" s="24">
        <v>7.4292719626809409E-5</v>
      </c>
      <c r="L66" s="24">
        <v>7.0889999615679218E-5</v>
      </c>
      <c r="M66" s="24">
        <v>6.7824096938630889E-5</v>
      </c>
      <c r="N66" s="24">
        <v>9.7683762975832897E-5</v>
      </c>
      <c r="O66" s="24">
        <v>9.3209697458914904E-5</v>
      </c>
      <c r="P66" s="24">
        <v>8.894055097500569E-5</v>
      </c>
      <c r="Q66" s="24">
        <v>8.5093984818837895E-5</v>
      </c>
      <c r="R66" s="24">
        <v>8.0969501509445995E-5</v>
      </c>
      <c r="S66" s="24">
        <v>9.1900049173339904E-5</v>
      </c>
      <c r="T66" s="24">
        <v>8.7690886580870603E-5</v>
      </c>
      <c r="U66" s="24">
        <v>1.5931611726235678E-4</v>
      </c>
      <c r="V66" s="24">
        <v>1.5159410650020212E-4</v>
      </c>
      <c r="W66" s="24">
        <v>2.76386426053226E-4</v>
      </c>
      <c r="X66" s="24">
        <v>2.637275056709829E-4</v>
      </c>
      <c r="Y66" s="24">
        <v>2.5232162515142521E-4</v>
      </c>
      <c r="Z66" s="24">
        <v>8437.3549366173575</v>
      </c>
      <c r="AA66" s="24">
        <v>8050.9111958571184</v>
      </c>
      <c r="AB66" s="24">
        <v>7682.1671350966753</v>
      </c>
      <c r="AC66" s="24">
        <v>7349.9231385849916</v>
      </c>
      <c r="AD66" s="24">
        <v>6993.6743577151219</v>
      </c>
      <c r="AE66" s="24">
        <v>6673.3533921095232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1.6950663726516245E-3</v>
      </c>
      <c r="D68" s="24">
        <v>1.6174297442526505E-3</v>
      </c>
      <c r="E68" s="24">
        <v>2.0389268183711208E-3</v>
      </c>
      <c r="F68" s="24">
        <v>2.0611784110137412E-3</v>
      </c>
      <c r="G68" s="24">
        <v>1.9667732921690279E-3</v>
      </c>
      <c r="H68" s="24">
        <v>1.8766920719332136E-3</v>
      </c>
      <c r="I68" s="24">
        <v>1.7955275172918189E-3</v>
      </c>
      <c r="J68" s="24">
        <v>2.069880996862652E-3</v>
      </c>
      <c r="K68" s="24">
        <v>1.975077286296359E-3</v>
      </c>
      <c r="L68" s="24">
        <v>1.9124904444787092E-3</v>
      </c>
      <c r="M68" s="24">
        <v>2.5842663916340399E-3</v>
      </c>
      <c r="N68" s="24">
        <v>88937.067159997416</v>
      </c>
      <c r="O68" s="24">
        <v>84863.613766265131</v>
      </c>
      <c r="P68" s="24">
        <v>80976.730705937429</v>
      </c>
      <c r="Q68" s="24">
        <v>77474.591407526968</v>
      </c>
      <c r="R68" s="24">
        <v>91070.909807602409</v>
      </c>
      <c r="S68" s="24">
        <v>125295.63732048258</v>
      </c>
      <c r="T68" s="24">
        <v>141824.00496811088</v>
      </c>
      <c r="U68" s="24">
        <v>136074.88490026229</v>
      </c>
      <c r="V68" s="24">
        <v>129479.37062515343</v>
      </c>
      <c r="W68" s="24">
        <v>123549.01786265819</v>
      </c>
      <c r="X68" s="24">
        <v>117890.28424562835</v>
      </c>
      <c r="Y68" s="24">
        <v>112791.67907690626</v>
      </c>
      <c r="Z68" s="24">
        <v>107324.6958816051</v>
      </c>
      <c r="AA68" s="24">
        <v>103730.68643163152</v>
      </c>
      <c r="AB68" s="24">
        <v>105273.86964623076</v>
      </c>
      <c r="AC68" s="24">
        <v>105435.23280526993</v>
      </c>
      <c r="AD68" s="24">
        <v>117325.72825644884</v>
      </c>
      <c r="AE68" s="24">
        <v>111952.03069701239</v>
      </c>
    </row>
    <row r="69" spans="1:31" x14ac:dyDescent="0.35">
      <c r="A69" s="28" t="s">
        <v>133</v>
      </c>
      <c r="B69" s="28" t="s">
        <v>68</v>
      </c>
      <c r="C69" s="24">
        <v>1.5431686173110102E-4</v>
      </c>
      <c r="D69" s="24">
        <v>2.3156192619345399E-4</v>
      </c>
      <c r="E69" s="24">
        <v>2.2154716623763732E-4</v>
      </c>
      <c r="F69" s="24">
        <v>3.4853804433035321E-4</v>
      </c>
      <c r="G69" s="24">
        <v>3.4050631351997942E-4</v>
      </c>
      <c r="H69" s="24">
        <v>3.2491060437444278E-4</v>
      </c>
      <c r="I69" s="24">
        <v>3.6139774931177822E-4</v>
      </c>
      <c r="J69" s="24">
        <v>3.9694085358650191E-4</v>
      </c>
      <c r="K69" s="24">
        <v>3.7876035632487657E-4</v>
      </c>
      <c r="L69" s="24">
        <v>4.0972106591036927E-4</v>
      </c>
      <c r="M69" s="24">
        <v>4.2954972771641143E-4</v>
      </c>
      <c r="N69" s="24">
        <v>1.1844977669529827E-3</v>
      </c>
      <c r="O69" s="24">
        <v>1.1745648124163127E-3</v>
      </c>
      <c r="P69" s="24">
        <v>1.1207679503327209E-3</v>
      </c>
      <c r="Q69" s="24">
        <v>1.0722961563151782E-3</v>
      </c>
      <c r="R69" s="24">
        <v>1.0203222405458948E-3</v>
      </c>
      <c r="S69" s="24">
        <v>2.8333139979178864E-3</v>
      </c>
      <c r="T69" s="24">
        <v>2.7162845623465129E-3</v>
      </c>
      <c r="U69" s="24">
        <v>1680.4486236959719</v>
      </c>
      <c r="V69" s="24">
        <v>7581.6709611251836</v>
      </c>
      <c r="W69" s="24">
        <v>10396.947675212497</v>
      </c>
      <c r="X69" s="24">
        <v>16511.778245061283</v>
      </c>
      <c r="Y69" s="24">
        <v>16169.071803779292</v>
      </c>
      <c r="Z69" s="24">
        <v>15385.361099373784</v>
      </c>
      <c r="AA69" s="24">
        <v>14680.688066076862</v>
      </c>
      <c r="AB69" s="24">
        <v>14008.290095986673</v>
      </c>
      <c r="AC69" s="24">
        <v>13402.44927592171</v>
      </c>
      <c r="AD69" s="24">
        <v>12752.836090496918</v>
      </c>
      <c r="AE69" s="24">
        <v>12168.736735401802</v>
      </c>
    </row>
    <row r="70" spans="1:31" x14ac:dyDescent="0.35">
      <c r="A70" s="28" t="s">
        <v>133</v>
      </c>
      <c r="B70" s="28" t="s">
        <v>36</v>
      </c>
      <c r="C70" s="24">
        <v>9.8560258500346093E-5</v>
      </c>
      <c r="D70" s="24">
        <v>1.4937235774756499E-4</v>
      </c>
      <c r="E70" s="24">
        <v>1.4291219250595099E-4</v>
      </c>
      <c r="F70" s="24">
        <v>1.4945272158520601E-4</v>
      </c>
      <c r="G70" s="24">
        <v>1.9628188863002999E-4</v>
      </c>
      <c r="H70" s="24">
        <v>2.11757197602019E-4</v>
      </c>
      <c r="I70" s="24">
        <v>2.30759486105654E-4</v>
      </c>
      <c r="J70" s="24">
        <v>2.4787238102647101E-4</v>
      </c>
      <c r="K70" s="24">
        <v>2.8759402853464899E-4</v>
      </c>
      <c r="L70" s="24">
        <v>2.7442178284365596E-4</v>
      </c>
      <c r="M70" s="24">
        <v>2.8121442327111299E-4</v>
      </c>
      <c r="N70" s="24">
        <v>6.4229353574100001E-4</v>
      </c>
      <c r="O70" s="24">
        <v>6.1287551095924402E-4</v>
      </c>
      <c r="P70" s="24">
        <v>5.84804876636684E-4</v>
      </c>
      <c r="Q70" s="24">
        <v>5.5951280657671001E-4</v>
      </c>
      <c r="R70" s="24">
        <v>7.62402347491639E-4</v>
      </c>
      <c r="S70" s="24">
        <v>7.2748315571384504E-4</v>
      </c>
      <c r="T70" s="24">
        <v>6.9416331624448202E-4</v>
      </c>
      <c r="U70" s="24">
        <v>2077.3041510777998</v>
      </c>
      <c r="V70" s="24">
        <v>1976.6177592265899</v>
      </c>
      <c r="W70" s="24">
        <v>23609.396279341599</v>
      </c>
      <c r="X70" s="24">
        <v>22528.049854250599</v>
      </c>
      <c r="Y70" s="24">
        <v>21553.740237502501</v>
      </c>
      <c r="Z70" s="24">
        <v>20509.036049512899</v>
      </c>
      <c r="AA70" s="24">
        <v>19569.690858146601</v>
      </c>
      <c r="AB70" s="24">
        <v>18673.369122445598</v>
      </c>
      <c r="AC70" s="24">
        <v>17865.769553063197</v>
      </c>
      <c r="AD70" s="24">
        <v>16999.8203390249</v>
      </c>
      <c r="AE70" s="24">
        <v>16221.202587130601</v>
      </c>
    </row>
    <row r="71" spans="1:31" x14ac:dyDescent="0.35">
      <c r="A71" s="28" t="s">
        <v>133</v>
      </c>
      <c r="B71" s="28" t="s">
        <v>73</v>
      </c>
      <c r="C71" s="24">
        <v>0</v>
      </c>
      <c r="D71" s="24">
        <v>0</v>
      </c>
      <c r="E71" s="24">
        <v>2.9013295147773299E-4</v>
      </c>
      <c r="F71" s="24">
        <v>2.7607028278943402E-4</v>
      </c>
      <c r="G71" s="24">
        <v>2.6342584225145398E-4</v>
      </c>
      <c r="H71" s="24">
        <v>2.5136053639940699E-4</v>
      </c>
      <c r="I71" s="24">
        <v>2.4048951163386601E-4</v>
      </c>
      <c r="J71" s="24">
        <v>2.2883304756147099E-4</v>
      </c>
      <c r="K71" s="24">
        <v>2.1835214453279399E-4</v>
      </c>
      <c r="L71" s="24">
        <v>2.0835128286818998E-4</v>
      </c>
      <c r="M71" s="24">
        <v>1.9934035383200498E-4</v>
      </c>
      <c r="N71" s="24">
        <v>3.1503753165739703E-4</v>
      </c>
      <c r="O71" s="24">
        <v>3.0060833161447796E-4</v>
      </c>
      <c r="P71" s="24">
        <v>2.8684001096832001E-4</v>
      </c>
      <c r="Q71" s="24">
        <v>2.7443454387451199E-4</v>
      </c>
      <c r="R71" s="24">
        <v>3.3017901398710905E-4</v>
      </c>
      <c r="S71" s="24">
        <v>3.4114285554618404E-4</v>
      </c>
      <c r="T71" s="24">
        <v>3.3758554617636797E-4</v>
      </c>
      <c r="U71" s="24">
        <v>4.09394564844896E-4</v>
      </c>
      <c r="V71" s="24">
        <v>3.8955131677920299E-4</v>
      </c>
      <c r="W71" s="24">
        <v>5.3903892721663608E-4</v>
      </c>
      <c r="X71" s="24">
        <v>5.1435012118514602E-4</v>
      </c>
      <c r="Y71" s="24">
        <v>4.9210513004350597E-4</v>
      </c>
      <c r="Z71" s="24">
        <v>5.9725874070497102E-4</v>
      </c>
      <c r="AA71" s="24">
        <v>5.69903378308386E-4</v>
      </c>
      <c r="AB71" s="24">
        <v>5.4380093328386901E-4</v>
      </c>
      <c r="AC71" s="24">
        <v>5.2028223182844398E-4</v>
      </c>
      <c r="AD71" s="24">
        <v>5.3072793541043091E-4</v>
      </c>
      <c r="AE71" s="24">
        <v>5.06419785495359E-4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1.9952897707084779E-3</v>
      </c>
      <c r="D73" s="32">
        <v>1.9882154645946381E-3</v>
      </c>
      <c r="E73" s="32">
        <v>2.3936765260347231E-3</v>
      </c>
      <c r="F73" s="32">
        <v>2.5364627042359913E-3</v>
      </c>
      <c r="G73" s="32">
        <v>2.4282206828277826E-3</v>
      </c>
      <c r="H73" s="32">
        <v>2.3170044674246655E-3</v>
      </c>
      <c r="I73" s="32">
        <v>2.2673360764504705E-3</v>
      </c>
      <c r="J73" s="32">
        <v>2.5718810770629778E-3</v>
      </c>
      <c r="K73" s="32">
        <v>2.4540849962204694E-3</v>
      </c>
      <c r="L73" s="32">
        <v>2.4178673821059903E-3</v>
      </c>
      <c r="M73" s="32">
        <v>3.1053349957963486E-3</v>
      </c>
      <c r="N73" s="32">
        <v>88937.068485642623</v>
      </c>
      <c r="O73" s="32">
        <v>84863.6150755126</v>
      </c>
      <c r="P73" s="32">
        <v>80976.731955219366</v>
      </c>
      <c r="Q73" s="32">
        <v>77474.592602779056</v>
      </c>
      <c r="R73" s="32">
        <v>91070.910944920921</v>
      </c>
      <c r="S73" s="32">
        <v>125295.64029340504</v>
      </c>
      <c r="T73" s="32">
        <v>141824.00781760964</v>
      </c>
      <c r="U73" s="32">
        <v>137755.33373900779</v>
      </c>
      <c r="V73" s="32">
        <v>137061.04179090477</v>
      </c>
      <c r="W73" s="32">
        <v>133945.96588371633</v>
      </c>
      <c r="X73" s="32">
        <v>134402.06282069502</v>
      </c>
      <c r="Y73" s="32">
        <v>128960.75119641864</v>
      </c>
      <c r="Z73" s="32">
        <v>131147.41197793416</v>
      </c>
      <c r="AA73" s="32">
        <v>126462.28575113985</v>
      </c>
      <c r="AB73" s="32">
        <v>126964.32692056049</v>
      </c>
      <c r="AC73" s="32">
        <v>126187.60526115267</v>
      </c>
      <c r="AD73" s="32">
        <v>137072.23877561605</v>
      </c>
      <c r="AE73" s="32">
        <v>130794.12089222904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3.4073575684372599E-5</v>
      </c>
      <c r="D78" s="24">
        <v>3.2512953884357898E-5</v>
      </c>
      <c r="E78" s="24">
        <v>3.1106809817589496E-5</v>
      </c>
      <c r="F78" s="24">
        <v>2.9599070837281799E-5</v>
      </c>
      <c r="G78" s="24">
        <v>2.8243388192268898E-5</v>
      </c>
      <c r="H78" s="24">
        <v>2.6949797882657001E-5</v>
      </c>
      <c r="I78" s="24">
        <v>2.57842532653303E-5</v>
      </c>
      <c r="J78" s="24">
        <v>2.4534497216599002E-5</v>
      </c>
      <c r="K78" s="24">
        <v>2.3410779777510799E-5</v>
      </c>
      <c r="L78" s="24">
        <v>2.2338530313158799E-5</v>
      </c>
      <c r="M78" s="24">
        <v>2.13724171764719E-5</v>
      </c>
      <c r="N78" s="24">
        <v>2.8026616256165102E-5</v>
      </c>
      <c r="O78" s="24">
        <v>2.6742954432258699E-5</v>
      </c>
      <c r="P78" s="24">
        <v>2.5518086280163802E-5</v>
      </c>
      <c r="Q78" s="24">
        <v>2.4414461375894599E-5</v>
      </c>
      <c r="R78" s="24">
        <v>2.3231098783731901E-5</v>
      </c>
      <c r="S78" s="24">
        <v>2.21670789832854E-5</v>
      </c>
      <c r="T78" s="24">
        <v>2.11517929145612E-5</v>
      </c>
      <c r="U78" s="24">
        <v>2.0237004666956501E-5</v>
      </c>
      <c r="V78" s="24">
        <v>1.9256122314829702E-5</v>
      </c>
      <c r="W78" s="24">
        <v>1.83741625068353E-5</v>
      </c>
      <c r="X78" s="24">
        <v>1.7532597804885598E-5</v>
      </c>
      <c r="Y78" s="24">
        <v>1.6774335160831101E-5</v>
      </c>
      <c r="Z78" s="24">
        <v>1.59612874989513E-5</v>
      </c>
      <c r="AA78" s="24">
        <v>1.5230236157058E-5</v>
      </c>
      <c r="AB78" s="24">
        <v>3.9875624549809405E-6</v>
      </c>
      <c r="AC78" s="24">
        <v>3.8151054304090404E-6</v>
      </c>
      <c r="AD78" s="24">
        <v>1.21106065172312E-5</v>
      </c>
      <c r="AE78" s="24">
        <v>1.15559222446658E-5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1.062760861068497E-4</v>
      </c>
      <c r="D80" s="24">
        <v>1.014084790692164E-4</v>
      </c>
      <c r="E80" s="24">
        <v>9.7022690817851606E-5</v>
      </c>
      <c r="F80" s="24">
        <v>9.2320026231600792E-5</v>
      </c>
      <c r="G80" s="24">
        <v>8.8091628048517199E-5</v>
      </c>
      <c r="H80" s="24">
        <v>8.4056896959395006E-5</v>
      </c>
      <c r="I80" s="24">
        <v>8.0421542652591192E-5</v>
      </c>
      <c r="J80" s="24">
        <v>7.6523531399594601E-5</v>
      </c>
      <c r="K80" s="24">
        <v>7.3018636802603892E-5</v>
      </c>
      <c r="L80" s="24">
        <v>6.9674271730470899E-5</v>
      </c>
      <c r="M80" s="24">
        <v>6.6660947744324401E-5</v>
      </c>
      <c r="N80" s="24">
        <v>8.2953176970481906E-5</v>
      </c>
      <c r="O80" s="24">
        <v>7.9153794787649193E-5</v>
      </c>
      <c r="P80" s="24">
        <v>7.5528430110817106E-5</v>
      </c>
      <c r="Q80" s="24">
        <v>7.2261921191006103E-5</v>
      </c>
      <c r="R80" s="24">
        <v>6.87594046677593E-5</v>
      </c>
      <c r="S80" s="24">
        <v>6.56101189316648E-5</v>
      </c>
      <c r="T80" s="24">
        <v>6.2605075291549499E-5</v>
      </c>
      <c r="U80" s="24">
        <v>9.0381421015215001E-5</v>
      </c>
      <c r="V80" s="24">
        <v>8.6000657048760807E-5</v>
      </c>
      <c r="W80" s="24">
        <v>9.1731439411331899E-5</v>
      </c>
      <c r="X80" s="24">
        <v>8.7529999403446185E-5</v>
      </c>
      <c r="Y80" s="24">
        <v>8.3744437815804298E-5</v>
      </c>
      <c r="Z80" s="24">
        <v>8.8367805215120305E-5</v>
      </c>
      <c r="AA80" s="24">
        <v>8.4320424790018311E-5</v>
      </c>
      <c r="AB80" s="24">
        <v>4.7568049329218406E-5</v>
      </c>
      <c r="AC80" s="24">
        <v>4.5510791456865902E-5</v>
      </c>
      <c r="AD80" s="24">
        <v>7.2389978873146901E-5</v>
      </c>
      <c r="AE80" s="24">
        <v>6.9074407294204991E-5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1.479084506765048E-3</v>
      </c>
      <c r="D82" s="24">
        <v>1.4113401776490379E-3</v>
      </c>
      <c r="E82" s="24">
        <v>15547.65353491928</v>
      </c>
      <c r="F82" s="24">
        <v>29497.590561035282</v>
      </c>
      <c r="G82" s="24">
        <v>42138.665674088035</v>
      </c>
      <c r="H82" s="24">
        <v>53489.277578076646</v>
      </c>
      <c r="I82" s="24">
        <v>63821.424917350399</v>
      </c>
      <c r="J82" s="24">
        <v>72691.359756145132</v>
      </c>
      <c r="K82" s="24">
        <v>80695.0182398631</v>
      </c>
      <c r="L82" s="24">
        <v>87689.637514401256</v>
      </c>
      <c r="M82" s="24">
        <v>94019.635913237609</v>
      </c>
      <c r="N82" s="24">
        <v>108864.52382597611</v>
      </c>
      <c r="O82" s="24">
        <v>103878.36246745999</v>
      </c>
      <c r="P82" s="24">
        <v>107494.35295765642</v>
      </c>
      <c r="Q82" s="24">
        <v>111019.22539969652</v>
      </c>
      <c r="R82" s="24">
        <v>113363.99765800258</v>
      </c>
      <c r="S82" s="24">
        <v>115498.36454152354</v>
      </c>
      <c r="T82" s="24">
        <v>117159.99050378933</v>
      </c>
      <c r="U82" s="24">
        <v>118872.83390709854</v>
      </c>
      <c r="V82" s="24">
        <v>119594.79159200126</v>
      </c>
      <c r="W82" s="24">
        <v>114117.16750418693</v>
      </c>
      <c r="X82" s="24">
        <v>108890.42696446014</v>
      </c>
      <c r="Y82" s="24">
        <v>104181.05394506139</v>
      </c>
      <c r="Z82" s="24">
        <v>99131.425360079011</v>
      </c>
      <c r="AA82" s="24">
        <v>94591.054695241066</v>
      </c>
      <c r="AB82" s="24">
        <v>90258.639482693325</v>
      </c>
      <c r="AC82" s="24">
        <v>86355.067668375981</v>
      </c>
      <c r="AD82" s="24">
        <v>77371.220443308746</v>
      </c>
      <c r="AE82" s="24">
        <v>69277.045969612882</v>
      </c>
    </row>
    <row r="83" spans="1:31" x14ac:dyDescent="0.35">
      <c r="A83" s="28" t="s">
        <v>134</v>
      </c>
      <c r="B83" s="28" t="s">
        <v>68</v>
      </c>
      <c r="C83" s="24">
        <v>1.9349884710168502E-5</v>
      </c>
      <c r="D83" s="24">
        <v>2.93008028257173E-5</v>
      </c>
      <c r="E83" s="24">
        <v>3.53091551715176E-5</v>
      </c>
      <c r="F83" s="24">
        <v>5.45666219563961E-5</v>
      </c>
      <c r="G83" s="24">
        <v>6.1613688000080105E-5</v>
      </c>
      <c r="H83" s="24">
        <v>6.5950447952817909E-5</v>
      </c>
      <c r="I83" s="24">
        <v>6.3098174627563696E-5</v>
      </c>
      <c r="J83" s="24">
        <v>6.0039822516559195E-5</v>
      </c>
      <c r="K83" s="24">
        <v>6.2969183589145893E-5</v>
      </c>
      <c r="L83" s="24">
        <v>6.9795508016674197E-5</v>
      </c>
      <c r="M83" s="24">
        <v>6.67769407147364E-5</v>
      </c>
      <c r="N83" s="24">
        <v>6.3540279768413004E-5</v>
      </c>
      <c r="O83" s="24">
        <v>6.9897673575104803E-5</v>
      </c>
      <c r="P83" s="24">
        <v>6.6696253384806192E-5</v>
      </c>
      <c r="Q83" s="24">
        <v>6.8146968907458396E-5</v>
      </c>
      <c r="R83" s="24">
        <v>6.4843903051007497E-5</v>
      </c>
      <c r="S83" s="24">
        <v>6.1873953268312603E-5</v>
      </c>
      <c r="T83" s="24">
        <v>5.9040031721067901E-5</v>
      </c>
      <c r="U83" s="24">
        <v>7.5489010794022097E-5</v>
      </c>
      <c r="V83" s="24">
        <v>1.4865422777740801E-4</v>
      </c>
      <c r="W83" s="24">
        <v>1.4184563713571198E-4</v>
      </c>
      <c r="X83" s="24">
        <v>1.3534889034278599E-4</v>
      </c>
      <c r="Y83" s="24">
        <v>1.2949522230093E-4</v>
      </c>
      <c r="Z83" s="24">
        <v>1.23218622560499E-4</v>
      </c>
      <c r="AA83" s="24">
        <v>1.17575021480384E-4</v>
      </c>
      <c r="AB83" s="24">
        <v>1.06201494868203E-4</v>
      </c>
      <c r="AC83" s="24">
        <v>9.8245548975903099E-5</v>
      </c>
      <c r="AD83" s="24">
        <v>9.1238260798723203E-5</v>
      </c>
      <c r="AE83" s="24">
        <v>8.0569946826831992E-5</v>
      </c>
    </row>
    <row r="84" spans="1:31" x14ac:dyDescent="0.35">
      <c r="A84" s="28" t="s">
        <v>134</v>
      </c>
      <c r="B84" s="28" t="s">
        <v>36</v>
      </c>
      <c r="C84" s="24">
        <v>9.54160457936898E-5</v>
      </c>
      <c r="D84" s="24">
        <v>1.2904367825903402E-4</v>
      </c>
      <c r="E84" s="24">
        <v>1.2346270265210102E-4</v>
      </c>
      <c r="F84" s="24">
        <v>1.3698898120557097E-4</v>
      </c>
      <c r="G84" s="24">
        <v>1.7408929690823399E-4</v>
      </c>
      <c r="H84" s="24">
        <v>1.6611574125851599E-4</v>
      </c>
      <c r="I84" s="24">
        <v>1.89226792882239E-4</v>
      </c>
      <c r="J84" s="24">
        <v>2.0254629574545E-4</v>
      </c>
      <c r="K84" s="24">
        <v>2.35821323531904E-4</v>
      </c>
      <c r="L84" s="24">
        <v>2.3404753746870998E-4</v>
      </c>
      <c r="M84" s="24">
        <v>2.4485486170466099E-4</v>
      </c>
      <c r="N84" s="24">
        <v>3.4979124916946302E-4</v>
      </c>
      <c r="O84" s="24">
        <v>3.3377027579217897E-4</v>
      </c>
      <c r="P84" s="24">
        <v>3.18483087461162E-4</v>
      </c>
      <c r="Q84" s="24">
        <v>3.0470909739577299E-4</v>
      </c>
      <c r="R84" s="24">
        <v>2.8993992670639502E-4</v>
      </c>
      <c r="S84" s="24">
        <v>2.9678314679152203E-4</v>
      </c>
      <c r="T84" s="24">
        <v>2.9919518767836703E-4</v>
      </c>
      <c r="U84" s="24">
        <v>4.1129171522847203E-4</v>
      </c>
      <c r="V84" s="24">
        <v>3.9135651277717699E-4</v>
      </c>
      <c r="W84" s="24">
        <v>4.1131824056028901E-4</v>
      </c>
      <c r="X84" s="24">
        <v>3.7761117882011304E-4</v>
      </c>
      <c r="Y84" s="24">
        <v>3.6127997370931603E-4</v>
      </c>
      <c r="Z84" s="24">
        <v>3.3613462870368398E-4</v>
      </c>
      <c r="AA84" s="24">
        <v>3.0376722426701802E-4</v>
      </c>
      <c r="AB84" s="24">
        <v>2.8985422151343599E-4</v>
      </c>
      <c r="AC84" s="24">
        <v>2.6927164256030799E-4</v>
      </c>
      <c r="AD84" s="24">
        <v>4.0321373641821398E-4</v>
      </c>
      <c r="AE84" s="24">
        <v>3.6809590367203101E-4</v>
      </c>
    </row>
    <row r="85" spans="1:31" x14ac:dyDescent="0.35">
      <c r="A85" s="28" t="s">
        <v>134</v>
      </c>
      <c r="B85" s="28" t="s">
        <v>73</v>
      </c>
      <c r="C85" s="24">
        <v>0</v>
      </c>
      <c r="D85" s="24">
        <v>0</v>
      </c>
      <c r="E85" s="24">
        <v>4.0590563231445999E-4</v>
      </c>
      <c r="F85" s="24">
        <v>3.8623149190097103E-4</v>
      </c>
      <c r="G85" s="24">
        <v>4.0208502236478699E-4</v>
      </c>
      <c r="H85" s="24">
        <v>4.1190696317770705E-4</v>
      </c>
      <c r="I85" s="24">
        <v>4.48063435806209E-4</v>
      </c>
      <c r="J85" s="24">
        <v>4.4669944818799502E-4</v>
      </c>
      <c r="K85" s="24">
        <v>4.8934421115111499E-4</v>
      </c>
      <c r="L85" s="24">
        <v>5.1779292022292498E-4</v>
      </c>
      <c r="M85" s="24">
        <v>5.8707712058605295E-4</v>
      </c>
      <c r="N85" s="24">
        <v>2.5931173269707203E-3</v>
      </c>
      <c r="O85" s="24">
        <v>2.4743485934526203E-3</v>
      </c>
      <c r="P85" s="24">
        <v>2.3610196493010702E-3</v>
      </c>
      <c r="Q85" s="24">
        <v>2.47431210007181E-3</v>
      </c>
      <c r="R85" s="24">
        <v>2076.1099485187883</v>
      </c>
      <c r="S85" s="24">
        <v>11167.307244090165</v>
      </c>
      <c r="T85" s="24">
        <v>10869.397886778634</v>
      </c>
      <c r="U85" s="24">
        <v>19647.164451745892</v>
      </c>
      <c r="V85" s="24">
        <v>18694.871501420126</v>
      </c>
      <c r="W85" s="24">
        <v>18554.844662950025</v>
      </c>
      <c r="X85" s="24">
        <v>17705.004442330985</v>
      </c>
      <c r="Y85" s="24">
        <v>16939.285429618714</v>
      </c>
      <c r="Z85" s="24">
        <v>16118.242671117907</v>
      </c>
      <c r="AA85" s="24">
        <v>15380.002542653428</v>
      </c>
      <c r="AB85" s="24">
        <v>14675.574939437352</v>
      </c>
      <c r="AC85" s="24">
        <v>14040.874914920911</v>
      </c>
      <c r="AD85" s="24">
        <v>14600.61862928299</v>
      </c>
      <c r="AE85" s="24">
        <v>13931.887999494427</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1.6387840532664389E-3</v>
      </c>
      <c r="D87" s="32">
        <v>1.5745624134283296E-3</v>
      </c>
      <c r="E87" s="32">
        <v>15547.653698357935</v>
      </c>
      <c r="F87" s="32">
        <v>29497.590737521001</v>
      </c>
      <c r="G87" s="32">
        <v>42138.665852036742</v>
      </c>
      <c r="H87" s="32">
        <v>53489.277755033792</v>
      </c>
      <c r="I87" s="32">
        <v>63821.425086654366</v>
      </c>
      <c r="J87" s="32">
        <v>72691.359917242982</v>
      </c>
      <c r="K87" s="32">
        <v>80695.018399261695</v>
      </c>
      <c r="L87" s="32">
        <v>87689.637676209575</v>
      </c>
      <c r="M87" s="32">
        <v>94019.636068047912</v>
      </c>
      <c r="N87" s="32">
        <v>108864.52400049618</v>
      </c>
      <c r="O87" s="32">
        <v>103878.36264325441</v>
      </c>
      <c r="P87" s="32">
        <v>107494.3531253992</v>
      </c>
      <c r="Q87" s="32">
        <v>111019.22556451986</v>
      </c>
      <c r="R87" s="32">
        <v>113363.99781483698</v>
      </c>
      <c r="S87" s="32">
        <v>115498.36469117469</v>
      </c>
      <c r="T87" s="32">
        <v>117159.99064658623</v>
      </c>
      <c r="U87" s="32">
        <v>118872.83409320597</v>
      </c>
      <c r="V87" s="32">
        <v>119594.79184591227</v>
      </c>
      <c r="W87" s="32">
        <v>114117.16775613817</v>
      </c>
      <c r="X87" s="32">
        <v>108890.42720487164</v>
      </c>
      <c r="Y87" s="32">
        <v>104181.05417507538</v>
      </c>
      <c r="Z87" s="32">
        <v>99131.425587626727</v>
      </c>
      <c r="AA87" s="32">
        <v>94591.054912366744</v>
      </c>
      <c r="AB87" s="32">
        <v>90258.639640450434</v>
      </c>
      <c r="AC87" s="32">
        <v>86355.067815947434</v>
      </c>
      <c r="AD87" s="32">
        <v>77371.220619047599</v>
      </c>
      <c r="AE87" s="32">
        <v>69277.046130813163</v>
      </c>
    </row>
  </sheetData>
  <sheetProtection algorithmName="SHA-512" hashValue="/eDls8CAzpb5Mzj1ZSk+kWqOoaLkIClFKKQVL/HF5ZhW+HJM2r/yuKKPD4Nh7iILT30e4fFLKWHgxoHXW68mhQ==" saltValue="yS0FyJd7NfIOmIueCVd65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C33FD-05A9-4549-B98D-DB20AFB31922}">
  <sheetPr codeName="Sheet24">
    <tabColor theme="7" tint="0.39997558519241921"/>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108654.33175029137</v>
      </c>
      <c r="G6" s="24">
        <v>108058.45191754976</v>
      </c>
      <c r="H6" s="24">
        <v>12279.478840035252</v>
      </c>
      <c r="I6" s="24">
        <v>2453.4830741519518</v>
      </c>
      <c r="J6" s="24">
        <v>0</v>
      </c>
      <c r="K6" s="24">
        <v>22449.816206479598</v>
      </c>
      <c r="L6" s="24">
        <v>0</v>
      </c>
      <c r="M6" s="24">
        <v>7.05789579317569E-6</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44895.327014537361</v>
      </c>
      <c r="G7" s="24">
        <v>0</v>
      </c>
      <c r="H7" s="24">
        <v>3605.2153516237022</v>
      </c>
      <c r="I7" s="24">
        <v>0</v>
      </c>
      <c r="J7" s="24">
        <v>0</v>
      </c>
      <c r="K7" s="24">
        <v>5.3645444022133005E-5</v>
      </c>
      <c r="L7" s="24">
        <v>5.5450613019509196E-6</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153549.65876482872</v>
      </c>
      <c r="G17" s="32">
        <v>108058.45191754976</v>
      </c>
      <c r="H17" s="32">
        <v>15884.694191658953</v>
      </c>
      <c r="I17" s="32">
        <v>2453.4830741519518</v>
      </c>
      <c r="J17" s="32">
        <v>0</v>
      </c>
      <c r="K17" s="32">
        <v>22449.816260125041</v>
      </c>
      <c r="L17" s="32">
        <v>5.5450613019509196E-6</v>
      </c>
      <c r="M17" s="32">
        <v>7.05789579317569E-6</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14591.385078666521</v>
      </c>
      <c r="G20" s="24">
        <v>108058.45189278053</v>
      </c>
      <c r="H20" s="24">
        <v>2870.5702313240358</v>
      </c>
      <c r="I20" s="24">
        <v>2453.4830679794545</v>
      </c>
      <c r="J20" s="24">
        <v>0</v>
      </c>
      <c r="K20" s="24">
        <v>22449.816206479598</v>
      </c>
      <c r="L20" s="24">
        <v>0</v>
      </c>
      <c r="M20" s="24">
        <v>7.05789579317569E-6</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14591.385078666521</v>
      </c>
      <c r="G31" s="32">
        <v>108058.45189278053</v>
      </c>
      <c r="H31" s="32">
        <v>2870.5702313240358</v>
      </c>
      <c r="I31" s="32">
        <v>2453.4830679794545</v>
      </c>
      <c r="J31" s="32">
        <v>0</v>
      </c>
      <c r="K31" s="32">
        <v>22449.816206479598</v>
      </c>
      <c r="L31" s="32">
        <v>0</v>
      </c>
      <c r="M31" s="32">
        <v>7.05789579317569E-6</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94062.946671624857</v>
      </c>
      <c r="G34" s="24">
        <v>2.4769226649149999E-5</v>
      </c>
      <c r="H34" s="24">
        <v>9408.9086087112155</v>
      </c>
      <c r="I34" s="24">
        <v>6.1724972312288992E-6</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94062.946671624857</v>
      </c>
      <c r="G45" s="32">
        <v>2.4769226649149999E-5</v>
      </c>
      <c r="H45" s="32">
        <v>9408.9086087112155</v>
      </c>
      <c r="I45" s="32">
        <v>6.1724972312288992E-6</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44895.327014537361</v>
      </c>
      <c r="G49" s="24">
        <v>0</v>
      </c>
      <c r="H49" s="24">
        <v>3605.2153516237022</v>
      </c>
      <c r="I49" s="24">
        <v>0</v>
      </c>
      <c r="J49" s="24">
        <v>0</v>
      </c>
      <c r="K49" s="24">
        <v>5.3645444022133005E-5</v>
      </c>
      <c r="L49" s="24">
        <v>5.5450613019509196E-6</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44895.327014537361</v>
      </c>
      <c r="G59" s="32">
        <v>0</v>
      </c>
      <c r="H59" s="32">
        <v>3605.2153516237022</v>
      </c>
      <c r="I59" s="32">
        <v>0</v>
      </c>
      <c r="J59" s="32">
        <v>0</v>
      </c>
      <c r="K59" s="32">
        <v>5.3645444022133005E-5</v>
      </c>
      <c r="L59" s="32">
        <v>5.5450613019509196E-6</v>
      </c>
      <c r="M59" s="32">
        <v>0</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uuKmqKPqJaSFBYFlggQztP3g44wR88M9h07JhlxdhGwWm4BvkYTcLRhKrtZLI5WUUdCssCNlUBWwgyh7dEd7cg==" saltValue="Mo7xUrS2tmoLCYhVkSDno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EFE96-0A3A-4E20-9036-19603BA04C63}">
  <sheetPr codeName="Sheet25">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1.0729742744162319E-4</v>
      </c>
      <c r="D6" s="24">
        <v>4278.3281567105732</v>
      </c>
      <c r="E6" s="24">
        <v>14086.690825795153</v>
      </c>
      <c r="F6" s="24">
        <v>23167.653502736059</v>
      </c>
      <c r="G6" s="24">
        <v>31180.029752505943</v>
      </c>
      <c r="H6" s="24">
        <v>40465.102098008094</v>
      </c>
      <c r="I6" s="24">
        <v>48894.282858863269</v>
      </c>
      <c r="J6" s="24">
        <v>56585.08131895835</v>
      </c>
      <c r="K6" s="24">
        <v>116516.48188486473</v>
      </c>
      <c r="L6" s="24">
        <v>111179.8490825155</v>
      </c>
      <c r="M6" s="24">
        <v>106371.4614568434</v>
      </c>
      <c r="N6" s="24">
        <v>102142.31631224469</v>
      </c>
      <c r="O6" s="24">
        <v>97464.042243873657</v>
      </c>
      <c r="P6" s="24">
        <v>96856.335742360257</v>
      </c>
      <c r="Q6" s="24">
        <v>95037.846285034117</v>
      </c>
      <c r="R6" s="24">
        <v>90431.386628312583</v>
      </c>
      <c r="S6" s="24">
        <v>86904.386815634774</v>
      </c>
      <c r="T6" s="24">
        <v>86958.310259405378</v>
      </c>
      <c r="U6" s="24">
        <v>91588.900420290636</v>
      </c>
      <c r="V6" s="24">
        <v>87149.610246203985</v>
      </c>
      <c r="W6" s="24">
        <v>94969.070214737163</v>
      </c>
      <c r="X6" s="24">
        <v>103874.20444257249</v>
      </c>
      <c r="Y6" s="24">
        <v>99381.776694577347</v>
      </c>
      <c r="Z6" s="24">
        <v>94564.767829530785</v>
      </c>
      <c r="AA6" s="24">
        <v>90233.55732633367</v>
      </c>
      <c r="AB6" s="24">
        <v>90687.61594732308</v>
      </c>
      <c r="AC6" s="24">
        <v>88988.264226845393</v>
      </c>
      <c r="AD6" s="24">
        <v>89519.905613363066</v>
      </c>
      <c r="AE6" s="24">
        <v>90846.682395886528</v>
      </c>
    </row>
    <row r="7" spans="1:31" x14ac:dyDescent="0.35">
      <c r="A7" s="28" t="s">
        <v>131</v>
      </c>
      <c r="B7" s="28" t="s">
        <v>74</v>
      </c>
      <c r="C7" s="24">
        <v>1.143050705184441E-4</v>
      </c>
      <c r="D7" s="24">
        <v>1.192709922487442E-4</v>
      </c>
      <c r="E7" s="24">
        <v>1.2412465942180349E-4</v>
      </c>
      <c r="F7" s="24">
        <v>1.591930519907337E-4</v>
      </c>
      <c r="G7" s="24">
        <v>1.772787078760582E-4</v>
      </c>
      <c r="H7" s="24">
        <v>1.723596686076448E-4</v>
      </c>
      <c r="I7" s="24">
        <v>2.803621263040758E-4</v>
      </c>
      <c r="J7" s="24">
        <v>7733.6163779369108</v>
      </c>
      <c r="K7" s="24">
        <v>7379.4049515376892</v>
      </c>
      <c r="L7" s="24">
        <v>7041.4169356868151</v>
      </c>
      <c r="M7" s="24">
        <v>6736.8845735712321</v>
      </c>
      <c r="N7" s="24">
        <v>9108.3379733650236</v>
      </c>
      <c r="O7" s="24">
        <v>9016.8755588172917</v>
      </c>
      <c r="P7" s="24">
        <v>8603.8888908800691</v>
      </c>
      <c r="Q7" s="24">
        <v>8231.7815999823251</v>
      </c>
      <c r="R7" s="24">
        <v>7832.7892889886944</v>
      </c>
      <c r="S7" s="24">
        <v>44448.042036952422</v>
      </c>
      <c r="T7" s="24">
        <v>42412.253835168507</v>
      </c>
      <c r="U7" s="24">
        <v>40577.977586362627</v>
      </c>
      <c r="V7" s="24">
        <v>41062.086057853128</v>
      </c>
      <c r="W7" s="24">
        <v>42152.652818760194</v>
      </c>
      <c r="X7" s="24">
        <v>56859.952501051564</v>
      </c>
      <c r="Y7" s="24">
        <v>54400.831598973004</v>
      </c>
      <c r="Z7" s="24">
        <v>62615.480198826284</v>
      </c>
      <c r="AA7" s="24">
        <v>83672.729827864125</v>
      </c>
      <c r="AB7" s="24">
        <v>104846.99413827986</v>
      </c>
      <c r="AC7" s="24">
        <v>100312.49446623509</v>
      </c>
      <c r="AD7" s="24">
        <v>95450.37395290556</v>
      </c>
      <c r="AE7" s="24">
        <v>117146.79020288853</v>
      </c>
    </row>
    <row r="8" spans="1:31" x14ac:dyDescent="0.35">
      <c r="A8" s="28" t="s">
        <v>132</v>
      </c>
      <c r="B8" s="28" t="s">
        <v>74</v>
      </c>
      <c r="C8" s="24">
        <v>2.0848866265884503E-5</v>
      </c>
      <c r="D8" s="24">
        <v>1.9893956352656519E-5</v>
      </c>
      <c r="E8" s="24">
        <v>1.9033567942875809E-5</v>
      </c>
      <c r="F8" s="24">
        <v>1.8111015855725421E-5</v>
      </c>
      <c r="G8" s="24">
        <v>1.728150367224706E-5</v>
      </c>
      <c r="H8" s="24">
        <v>1.6489984413518042E-5</v>
      </c>
      <c r="I8" s="24">
        <v>1.577681347781524E-5</v>
      </c>
      <c r="J8" s="24">
        <v>1.5012115432434339E-5</v>
      </c>
      <c r="K8" s="24">
        <v>1.4324537620665711E-5</v>
      </c>
      <c r="L8" s="24">
        <v>1.3668451922674361E-5</v>
      </c>
      <c r="M8" s="24">
        <v>1.307730869276864E-5</v>
      </c>
      <c r="N8" s="24">
        <v>1.2443454942119659E-5</v>
      </c>
      <c r="O8" s="24">
        <v>1.187352570340233E-5</v>
      </c>
      <c r="P8" s="24">
        <v>1.1329700094155729E-5</v>
      </c>
      <c r="Q8" s="24">
        <v>1.0839704918007589E-5</v>
      </c>
      <c r="R8" s="24">
        <v>1.031430724027235E-5</v>
      </c>
      <c r="S8" s="24">
        <v>5008.8673279899258</v>
      </c>
      <c r="T8" s="24">
        <v>4779.4535553394826</v>
      </c>
      <c r="U8" s="24">
        <v>4572.7482438768784</v>
      </c>
      <c r="V8" s="24">
        <v>4351.1083259664192</v>
      </c>
      <c r="W8" s="24">
        <v>4151.8209200707506</v>
      </c>
      <c r="X8" s="24">
        <v>3961.6611816963864</v>
      </c>
      <c r="Y8" s="24">
        <v>6812.4174646756173</v>
      </c>
      <c r="Z8" s="24">
        <v>6482.2213622192248</v>
      </c>
      <c r="AA8" s="24">
        <v>7433.9124907999776</v>
      </c>
      <c r="AB8" s="24">
        <v>11424.214269754832</v>
      </c>
      <c r="AC8" s="24">
        <v>11851.983240051832</v>
      </c>
      <c r="AD8" s="24">
        <v>11277.520712197469</v>
      </c>
      <c r="AE8" s="24">
        <v>13298.561606056976</v>
      </c>
    </row>
    <row r="9" spans="1:31" x14ac:dyDescent="0.35">
      <c r="A9" s="28" t="s">
        <v>133</v>
      </c>
      <c r="B9" s="28" t="s">
        <v>74</v>
      </c>
      <c r="C9" s="24">
        <v>1.1909550706528119E-4</v>
      </c>
      <c r="D9" s="24">
        <v>1.1867118600092999E-4</v>
      </c>
      <c r="E9" s="24">
        <v>1.3554497690927857E-4</v>
      </c>
      <c r="F9" s="24">
        <v>1.3986971380091929E-4</v>
      </c>
      <c r="G9" s="24">
        <v>1.3346346731415469E-4</v>
      </c>
      <c r="H9" s="24">
        <v>1.273506366994464E-4</v>
      </c>
      <c r="I9" s="24">
        <v>1.218428829951526E-4</v>
      </c>
      <c r="J9" s="24">
        <v>1.7112376899468579E-4</v>
      </c>
      <c r="K9" s="24">
        <v>1.6328603905205871E-4</v>
      </c>
      <c r="L9" s="24">
        <v>1.6013526518105081E-4</v>
      </c>
      <c r="M9" s="24">
        <v>1.7134732523019401E-4</v>
      </c>
      <c r="N9" s="24">
        <v>2636.7170733562657</v>
      </c>
      <c r="O9" s="24">
        <v>2515.9514170244461</v>
      </c>
      <c r="P9" s="24">
        <v>2400.7170066633103</v>
      </c>
      <c r="Q9" s="24">
        <v>2296.8890557373898</v>
      </c>
      <c r="R9" s="24">
        <v>2185.5600304024333</v>
      </c>
      <c r="S9" s="24">
        <v>9111.6599264347824</v>
      </c>
      <c r="T9" s="24">
        <v>11960.592500748255</v>
      </c>
      <c r="U9" s="24">
        <v>11500.041631058577</v>
      </c>
      <c r="V9" s="24">
        <v>10942.637606861668</v>
      </c>
      <c r="W9" s="24">
        <v>10441.448095409583</v>
      </c>
      <c r="X9" s="24">
        <v>9963.2138373965045</v>
      </c>
      <c r="Y9" s="24">
        <v>9532.3175032165145</v>
      </c>
      <c r="Z9" s="24">
        <v>9070.2885556602432</v>
      </c>
      <c r="AA9" s="24">
        <v>9069.5480684252998</v>
      </c>
      <c r="AB9" s="24">
        <v>11840.339502975237</v>
      </c>
      <c r="AC9" s="24">
        <v>12822.492385855547</v>
      </c>
      <c r="AD9" s="24">
        <v>17616.678117249299</v>
      </c>
      <c r="AE9" s="24">
        <v>16809.807396648506</v>
      </c>
    </row>
    <row r="10" spans="1:31" x14ac:dyDescent="0.35">
      <c r="A10" s="28" t="s">
        <v>134</v>
      </c>
      <c r="B10" s="28" t="s">
        <v>74</v>
      </c>
      <c r="C10" s="24">
        <v>0</v>
      </c>
      <c r="D10" s="24">
        <v>0</v>
      </c>
      <c r="E10" s="24">
        <v>0</v>
      </c>
      <c r="F10" s="24">
        <v>0</v>
      </c>
      <c r="G10" s="24">
        <v>0</v>
      </c>
      <c r="H10" s="24">
        <v>0</v>
      </c>
      <c r="I10" s="24">
        <v>0</v>
      </c>
      <c r="J10" s="24">
        <v>0</v>
      </c>
      <c r="K10" s="24">
        <v>0</v>
      </c>
      <c r="L10" s="24">
        <v>0</v>
      </c>
      <c r="M10" s="24">
        <v>0</v>
      </c>
      <c r="N10" s="24">
        <v>690.78117684857307</v>
      </c>
      <c r="O10" s="24">
        <v>659.14234960378599</v>
      </c>
      <c r="P10" s="24">
        <v>628.95262461707398</v>
      </c>
      <c r="Q10" s="24">
        <v>601.75122038510699</v>
      </c>
      <c r="R10" s="24">
        <v>572.58449526148695</v>
      </c>
      <c r="S10" s="24">
        <v>546.35925098619202</v>
      </c>
      <c r="T10" s="24">
        <v>750.058921503237</v>
      </c>
      <c r="U10" s="24">
        <v>1268.0597708810321</v>
      </c>
      <c r="V10" s="24">
        <v>1597.559749294318</v>
      </c>
      <c r="W10" s="24">
        <v>1524.3890731472261</v>
      </c>
      <c r="X10" s="24">
        <v>1454.5697257064242</v>
      </c>
      <c r="Y10" s="24">
        <v>1391.6614277776089</v>
      </c>
      <c r="Z10" s="24">
        <v>1324.2079603743241</v>
      </c>
      <c r="AA10" s="24">
        <v>1263.557213594587</v>
      </c>
      <c r="AB10" s="24">
        <v>1205.6843636369622</v>
      </c>
      <c r="AC10" s="24">
        <v>1153.540042319569</v>
      </c>
      <c r="AD10" s="24">
        <v>1097.6282565289371</v>
      </c>
      <c r="AE10" s="24">
        <v>1047.355206194605</v>
      </c>
    </row>
    <row r="11" spans="1:31" x14ac:dyDescent="0.35">
      <c r="A11" s="22" t="s">
        <v>40</v>
      </c>
      <c r="B11" s="22" t="s">
        <v>153</v>
      </c>
      <c r="C11" s="32">
        <v>3.6154687129123298E-4</v>
      </c>
      <c r="D11" s="32">
        <v>4278.3284145467078</v>
      </c>
      <c r="E11" s="32">
        <v>14086.691104498357</v>
      </c>
      <c r="F11" s="32">
        <v>23167.65381990984</v>
      </c>
      <c r="G11" s="32">
        <v>31180.030080529625</v>
      </c>
      <c r="H11" s="32">
        <v>40465.102414208377</v>
      </c>
      <c r="I11" s="32">
        <v>48894.28327684509</v>
      </c>
      <c r="J11" s="32">
        <v>64318.697883031142</v>
      </c>
      <c r="K11" s="32">
        <v>123895.88701401299</v>
      </c>
      <c r="L11" s="32">
        <v>118221.26619200605</v>
      </c>
      <c r="M11" s="32">
        <v>113108.34621483929</v>
      </c>
      <c r="N11" s="32">
        <v>114578.152548258</v>
      </c>
      <c r="O11" s="32">
        <v>109656.01158119271</v>
      </c>
      <c r="P11" s="32">
        <v>108489.89427585041</v>
      </c>
      <c r="Q11" s="32">
        <v>106168.26817197865</v>
      </c>
      <c r="R11" s="32">
        <v>101022.32045327951</v>
      </c>
      <c r="S11" s="32">
        <v>146019.31535799807</v>
      </c>
      <c r="T11" s="32">
        <v>146860.66907216486</v>
      </c>
      <c r="U11" s="32">
        <v>149507.72765246977</v>
      </c>
      <c r="V11" s="32">
        <v>145103.00198617953</v>
      </c>
      <c r="W11" s="32">
        <v>153239.38112212491</v>
      </c>
      <c r="X11" s="32">
        <v>176113.60168842337</v>
      </c>
      <c r="Y11" s="32">
        <v>171519.00468922008</v>
      </c>
      <c r="Z11" s="32">
        <v>174056.96590661089</v>
      </c>
      <c r="AA11" s="32">
        <v>191673.30492701766</v>
      </c>
      <c r="AB11" s="32">
        <v>220004.84822196997</v>
      </c>
      <c r="AC11" s="32">
        <v>215128.77436130744</v>
      </c>
      <c r="AD11" s="32">
        <v>214962.10665224431</v>
      </c>
      <c r="AE11" s="32">
        <v>239149.19680767515</v>
      </c>
    </row>
  </sheetData>
  <sheetProtection algorithmName="SHA-512" hashValue="N1KbA/rGpfa1qMNSY51fEyVnpCGgeT6aJhhdCC+KBns10KWmw0QscVV+uh2dqnRF38hQOFqztP/uj+TKxvoedw==" saltValue="x4PK11XKHQ6ev3dm119Psw=="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6640F-FC19-4C80-B843-717D84428DBE}">
  <sheetPr codeName="Sheet26">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2.5866267900000005E-4</v>
      </c>
      <c r="D6" s="24">
        <v>2.5809352399999995E-4</v>
      </c>
      <c r="E6" s="24">
        <v>23.939310721467002</v>
      </c>
      <c r="F6" s="24">
        <v>834.85011776435601</v>
      </c>
      <c r="G6" s="24">
        <v>2.642371779999999E-4</v>
      </c>
      <c r="H6" s="24">
        <v>2.6245308499999999E-4</v>
      </c>
      <c r="I6" s="24">
        <v>2.6228519999999997E-4</v>
      </c>
      <c r="J6" s="24">
        <v>2.6366783499999995E-4</v>
      </c>
      <c r="K6" s="24">
        <v>2.6163233999999981E-4</v>
      </c>
      <c r="L6" s="24">
        <v>2.6137428400000004E-4</v>
      </c>
      <c r="M6" s="24">
        <v>2.6337165899999984E-4</v>
      </c>
      <c r="N6" s="24">
        <v>6322.1785318273887</v>
      </c>
      <c r="O6" s="24">
        <v>100.21780369721189</v>
      </c>
      <c r="P6" s="24">
        <v>2.72855411E-4</v>
      </c>
      <c r="Q6" s="24">
        <v>31.059809672160004</v>
      </c>
      <c r="R6" s="24">
        <v>5.635520997085</v>
      </c>
      <c r="S6" s="24">
        <v>26833.989443999999</v>
      </c>
      <c r="T6" s="24">
        <v>2.7860265899999989E-4</v>
      </c>
      <c r="U6" s="24">
        <v>19675.399831980936</v>
      </c>
      <c r="V6" s="24">
        <v>57.774888144221002</v>
      </c>
      <c r="W6" s="24">
        <v>16716.00410186575</v>
      </c>
      <c r="X6" s="24">
        <v>230.25613584992803</v>
      </c>
      <c r="Y6" s="24">
        <v>425.69347456146994</v>
      </c>
      <c r="Z6" s="24">
        <v>13773.09211184838</v>
      </c>
      <c r="AA6" s="24">
        <v>1416.504305519549</v>
      </c>
      <c r="AB6" s="24">
        <v>867.90939376297285</v>
      </c>
      <c r="AC6" s="24">
        <v>2.8438262399999991E-4</v>
      </c>
      <c r="AD6" s="24">
        <v>809.77286656312901</v>
      </c>
      <c r="AE6" s="24">
        <v>233.04303327278203</v>
      </c>
    </row>
    <row r="7" spans="1:31" x14ac:dyDescent="0.35">
      <c r="A7" s="28" t="s">
        <v>131</v>
      </c>
      <c r="B7" s="28" t="s">
        <v>67</v>
      </c>
      <c r="C7" s="24">
        <v>2.5794232599999999E-4</v>
      </c>
      <c r="D7" s="24">
        <v>2.5747225699999997E-4</v>
      </c>
      <c r="E7" s="24">
        <v>2.5836190499999988E-4</v>
      </c>
      <c r="F7" s="24">
        <v>2.61206948E-4</v>
      </c>
      <c r="G7" s="24">
        <v>2.6288740799999989E-4</v>
      </c>
      <c r="H7" s="24">
        <v>2.619943479999999E-4</v>
      </c>
      <c r="I7" s="24">
        <v>2.6201722099999995E-4</v>
      </c>
      <c r="J7" s="24">
        <v>106.65091047625491</v>
      </c>
      <c r="K7" s="24">
        <v>2.6145793799999982E-4</v>
      </c>
      <c r="L7" s="24">
        <v>2.6159356E-4</v>
      </c>
      <c r="M7" s="24">
        <v>2.6390615900000002E-4</v>
      </c>
      <c r="N7" s="24">
        <v>1904.005243623059</v>
      </c>
      <c r="O7" s="24">
        <v>24133.318469999998</v>
      </c>
      <c r="P7" s="24">
        <v>2086.7552816150201</v>
      </c>
      <c r="Q7" s="24">
        <v>1332.4859018891461</v>
      </c>
      <c r="R7" s="24">
        <v>229.06517052346297</v>
      </c>
      <c r="S7" s="24">
        <v>31919.686959999999</v>
      </c>
      <c r="T7" s="24">
        <v>2.7255210299999988E-4</v>
      </c>
      <c r="U7" s="24">
        <v>10965.520384143587</v>
      </c>
      <c r="V7" s="24">
        <v>2081.6292936934269</v>
      </c>
      <c r="W7" s="24">
        <v>4588.6742236919217</v>
      </c>
      <c r="X7" s="24">
        <v>6142.1128838785389</v>
      </c>
      <c r="Y7" s="24">
        <v>1182.4476760664161</v>
      </c>
      <c r="Z7" s="24">
        <v>6751.905383703458</v>
      </c>
      <c r="AA7" s="24">
        <v>4081.0709757859449</v>
      </c>
      <c r="AB7" s="24">
        <v>52955.857200000006</v>
      </c>
      <c r="AC7" s="24">
        <v>346.08784198854306</v>
      </c>
      <c r="AD7" s="24">
        <v>5666.4712258283962</v>
      </c>
      <c r="AE7" s="24">
        <v>9101.9349049629054</v>
      </c>
    </row>
    <row r="8" spans="1:31" x14ac:dyDescent="0.35">
      <c r="A8" s="28" t="s">
        <v>132</v>
      </c>
      <c r="B8" s="28" t="s">
        <v>67</v>
      </c>
      <c r="C8" s="24">
        <v>2.5645002399999998E-4</v>
      </c>
      <c r="D8" s="24">
        <v>2.5485044999999987E-4</v>
      </c>
      <c r="E8" s="24">
        <v>2.5674979399999988E-4</v>
      </c>
      <c r="F8" s="24">
        <v>2.6034798900000003E-4</v>
      </c>
      <c r="G8" s="24">
        <v>2.6203539199999977E-4</v>
      </c>
      <c r="H8" s="24">
        <v>2.5999518699999991E-4</v>
      </c>
      <c r="I8" s="24">
        <v>2.6036076099999989E-4</v>
      </c>
      <c r="J8" s="24">
        <v>2.6099160799999971E-4</v>
      </c>
      <c r="K8" s="24">
        <v>2.5928122999999999E-4</v>
      </c>
      <c r="L8" s="24">
        <v>2.5900731699999993E-4</v>
      </c>
      <c r="M8" s="24">
        <v>2.6140639000000001E-4</v>
      </c>
      <c r="N8" s="24">
        <v>2608.853032262904</v>
      </c>
      <c r="O8" s="24">
        <v>2.6915999300000003E-4</v>
      </c>
      <c r="P8" s="24">
        <v>2.6974721799999992E-4</v>
      </c>
      <c r="Q8" s="24">
        <v>2.6678127999999992E-4</v>
      </c>
      <c r="R8" s="24">
        <v>2.6663226400000002E-4</v>
      </c>
      <c r="S8" s="24">
        <v>56.776389072195002</v>
      </c>
      <c r="T8" s="24">
        <v>2.7246747799999986E-4</v>
      </c>
      <c r="U8" s="24">
        <v>4135.8121447961803</v>
      </c>
      <c r="V8" s="24">
        <v>1.3393435936399998</v>
      </c>
      <c r="W8" s="24">
        <v>3421.900236837756</v>
      </c>
      <c r="X8" s="24">
        <v>2.7601113699999999E-4</v>
      </c>
      <c r="Y8" s="24">
        <v>2.4410576960109998</v>
      </c>
      <c r="Z8" s="24">
        <v>2453.8010562592262</v>
      </c>
      <c r="AA8" s="24">
        <v>1624.187282856449</v>
      </c>
      <c r="AB8" s="24">
        <v>49.359676617422004</v>
      </c>
      <c r="AC8" s="24">
        <v>2.7681960499999979E-4</v>
      </c>
      <c r="AD8" s="24">
        <v>774.61442767545407</v>
      </c>
      <c r="AE8" s="24">
        <v>143.94482399448302</v>
      </c>
    </row>
    <row r="9" spans="1:31" x14ac:dyDescent="0.35">
      <c r="A9" s="28" t="s">
        <v>133</v>
      </c>
      <c r="B9" s="28" t="s">
        <v>67</v>
      </c>
      <c r="C9" s="24">
        <v>2.5907164999999988E-4</v>
      </c>
      <c r="D9" s="24">
        <v>2.5663574699999995E-4</v>
      </c>
      <c r="E9" s="24">
        <v>2.6373999799999995E-4</v>
      </c>
      <c r="F9" s="24">
        <v>2.6189987199999999E-4</v>
      </c>
      <c r="G9" s="24">
        <v>2.6416020900000002E-4</v>
      </c>
      <c r="H9" s="24">
        <v>2.6100219999999994E-4</v>
      </c>
      <c r="I9" s="24">
        <v>2.6110567899999981E-4</v>
      </c>
      <c r="J9" s="24">
        <v>2.6192867200000006E-4</v>
      </c>
      <c r="K9" s="24">
        <v>2.5999421499999989E-4</v>
      </c>
      <c r="L9" s="24">
        <v>2.5967069600000002E-4</v>
      </c>
      <c r="M9" s="24">
        <v>2.6346939899999999E-4</v>
      </c>
      <c r="N9" s="24">
        <v>2844.1648857902364</v>
      </c>
      <c r="O9" s="24">
        <v>2.7009946799999991E-4</v>
      </c>
      <c r="P9" s="24">
        <v>2.7079556999999973E-4</v>
      </c>
      <c r="Q9" s="24">
        <v>10.427827058585999</v>
      </c>
      <c r="R9" s="24">
        <v>345.29199249929303</v>
      </c>
      <c r="S9" s="24">
        <v>242.73026178009599</v>
      </c>
      <c r="T9" s="24">
        <v>11.106215349800001</v>
      </c>
      <c r="U9" s="24">
        <v>3519.314956189693</v>
      </c>
      <c r="V9" s="24">
        <v>40.234135717626891</v>
      </c>
      <c r="W9" s="24">
        <v>3487.2771528771032</v>
      </c>
      <c r="X9" s="24">
        <v>2.7538192899999981E-4</v>
      </c>
      <c r="Y9" s="24">
        <v>100.12072936099099</v>
      </c>
      <c r="Z9" s="24">
        <v>2457.2138510320797</v>
      </c>
      <c r="AA9" s="24">
        <v>2184.8281254794319</v>
      </c>
      <c r="AB9" s="24">
        <v>54.471655278012001</v>
      </c>
      <c r="AC9" s="24">
        <v>2.7573027999999998E-4</v>
      </c>
      <c r="AD9" s="24">
        <v>501.52944679294598</v>
      </c>
      <c r="AE9" s="24">
        <v>198.10216214052096</v>
      </c>
    </row>
    <row r="10" spans="1:31" x14ac:dyDescent="0.35">
      <c r="A10" s="28" t="s">
        <v>134</v>
      </c>
      <c r="B10" s="28" t="s">
        <v>67</v>
      </c>
      <c r="C10" s="24">
        <v>2.1233126499999998E-4</v>
      </c>
      <c r="D10" s="24">
        <v>2.1138498300000004E-4</v>
      </c>
      <c r="E10" s="24">
        <v>2.1268705299999996E-4</v>
      </c>
      <c r="F10" s="24">
        <v>2.1214919099999999E-4</v>
      </c>
      <c r="G10" s="24">
        <v>2.1190644599999989E-4</v>
      </c>
      <c r="H10" s="24">
        <v>2.1205822299999981E-4</v>
      </c>
      <c r="I10" s="24">
        <v>2.131318269999999E-4</v>
      </c>
      <c r="J10" s="24">
        <v>2.1306651200000002E-4</v>
      </c>
      <c r="K10" s="24">
        <v>2.1309619099999999E-4</v>
      </c>
      <c r="L10" s="24">
        <v>2.1306238199999999E-4</v>
      </c>
      <c r="M10" s="24">
        <v>2.1375226499999991E-4</v>
      </c>
      <c r="N10" s="24">
        <v>690.45956864158313</v>
      </c>
      <c r="O10" s="24">
        <v>2.1590862799999999E-4</v>
      </c>
      <c r="P10" s="24">
        <v>2.1542284199999989E-4</v>
      </c>
      <c r="Q10" s="24">
        <v>2.147557849999997E-4</v>
      </c>
      <c r="R10" s="24">
        <v>2.14088942E-4</v>
      </c>
      <c r="S10" s="24">
        <v>2.1581813300000001E-4</v>
      </c>
      <c r="T10" s="24">
        <v>2.1503114500000001E-4</v>
      </c>
      <c r="U10" s="24">
        <v>453.49510409844999</v>
      </c>
      <c r="V10" s="24">
        <v>2.1445733099999991E-4</v>
      </c>
      <c r="W10" s="24">
        <v>828.70348368947396</v>
      </c>
      <c r="X10" s="24">
        <v>2.15083495E-4</v>
      </c>
      <c r="Y10" s="24">
        <v>2.1542337E-4</v>
      </c>
      <c r="Z10" s="24">
        <v>352.16119534798997</v>
      </c>
      <c r="AA10" s="24">
        <v>2.12267896E-4</v>
      </c>
      <c r="AB10" s="24">
        <v>2.1382141999999989E-4</v>
      </c>
      <c r="AC10" s="24">
        <v>2.1352482900000001E-4</v>
      </c>
      <c r="AD10" s="24">
        <v>118.63775559084502</v>
      </c>
      <c r="AE10" s="24">
        <v>2.1625290300000003E-4</v>
      </c>
    </row>
    <row r="11" spans="1:31" x14ac:dyDescent="0.35">
      <c r="A11" s="22" t="s">
        <v>40</v>
      </c>
      <c r="B11" s="22" t="s">
        <v>153</v>
      </c>
      <c r="C11" s="32">
        <v>1.2444579439999997E-3</v>
      </c>
      <c r="D11" s="32">
        <v>1.2384369609999997E-3</v>
      </c>
      <c r="E11" s="32">
        <v>23.940302260217006</v>
      </c>
      <c r="F11" s="32">
        <v>834.8511133683561</v>
      </c>
      <c r="G11" s="32">
        <v>1.2652266329999996E-3</v>
      </c>
      <c r="H11" s="32">
        <v>1.2575030429999995E-3</v>
      </c>
      <c r="I11" s="32">
        <v>1.2589006879999995E-3</v>
      </c>
      <c r="J11" s="32">
        <v>106.65191013088192</v>
      </c>
      <c r="K11" s="32">
        <v>1.2554619139999996E-3</v>
      </c>
      <c r="L11" s="32">
        <v>1.2547082389999999E-3</v>
      </c>
      <c r="M11" s="32">
        <v>1.2659058719999999E-3</v>
      </c>
      <c r="N11" s="32">
        <v>14369.661262145173</v>
      </c>
      <c r="O11" s="32">
        <v>24233.537028865299</v>
      </c>
      <c r="P11" s="32">
        <v>2086.7563104360611</v>
      </c>
      <c r="Q11" s="32">
        <v>1373.9740201569573</v>
      </c>
      <c r="R11" s="32">
        <v>579.99316474104705</v>
      </c>
      <c r="S11" s="32">
        <v>59053.183270670423</v>
      </c>
      <c r="T11" s="32">
        <v>11.107254003185002</v>
      </c>
      <c r="U11" s="32">
        <v>38749.542421208847</v>
      </c>
      <c r="V11" s="32">
        <v>2180.977875606246</v>
      </c>
      <c r="W11" s="32">
        <v>29042.559198962008</v>
      </c>
      <c r="X11" s="32">
        <v>6372.3697862050285</v>
      </c>
      <c r="Y11" s="32">
        <v>1710.703153108258</v>
      </c>
      <c r="Z11" s="32">
        <v>25788.173598191137</v>
      </c>
      <c r="AA11" s="32">
        <v>9306.5909019092724</v>
      </c>
      <c r="AB11" s="32">
        <v>53927.598139479836</v>
      </c>
      <c r="AC11" s="32">
        <v>346.08889244588107</v>
      </c>
      <c r="AD11" s="32">
        <v>7871.0257224507704</v>
      </c>
      <c r="AE11" s="32">
        <v>9677.0251406235966</v>
      </c>
    </row>
  </sheetData>
  <sheetProtection algorithmName="SHA-512" hashValue="IpcbFlKzxasBfi6tljHOac6pVLn79rAKpwncVe3K/5f5C9DX3iYEsyiXQ0cSP8AxHeXz0urw2a06qrr9IznV4Q==" saltValue="HI26qOwBaosl/wM0laX7Jg=="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41751-47D9-4BAD-8184-75E173937FA2}">
  <sheetPr codeName="Sheet27">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167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132</v>
      </c>
      <c r="B8" s="28" t="s">
        <v>75</v>
      </c>
      <c r="C8" s="24">
        <v>0</v>
      </c>
      <c r="D8" s="24">
        <v>0</v>
      </c>
      <c r="E8" s="24">
        <v>0</v>
      </c>
      <c r="F8" s="24">
        <v>6619.3744270630896</v>
      </c>
      <c r="G8" s="24">
        <v>6316.1969698738294</v>
      </c>
      <c r="H8" s="24">
        <v>6026.9055032053493</v>
      </c>
      <c r="I8" s="24">
        <v>6329.4599968407101</v>
      </c>
      <c r="J8" s="24">
        <v>6022.6727172226492</v>
      </c>
      <c r="K8" s="24">
        <v>5746.8251095657306</v>
      </c>
      <c r="L8" s="24">
        <v>5483.6117435856704</v>
      </c>
      <c r="M8" s="24">
        <v>5702.2200680316291</v>
      </c>
      <c r="N8" s="24">
        <v>5464.0372138666607</v>
      </c>
      <c r="O8" s="24">
        <v>5213.7759653542898</v>
      </c>
      <c r="P8" s="24">
        <v>4974.9770641971099</v>
      </c>
      <c r="Q8" s="24">
        <v>4759.8156086735298</v>
      </c>
      <c r="R8" s="24">
        <v>4529.1085842516195</v>
      </c>
      <c r="S8" s="24">
        <v>5464.3590366912194</v>
      </c>
      <c r="T8" s="24">
        <v>5214.0830482020301</v>
      </c>
      <c r="U8" s="24">
        <v>4988.5805617794094</v>
      </c>
      <c r="V8" s="24">
        <v>4746.7853595871493</v>
      </c>
      <c r="W8" s="24">
        <v>4529.3753413142704</v>
      </c>
      <c r="X8" s="24">
        <v>4321.92303388456</v>
      </c>
      <c r="Y8" s="24">
        <v>4135.0053378566299</v>
      </c>
      <c r="Z8" s="24">
        <v>3934.5827047346202</v>
      </c>
      <c r="AA8" s="24">
        <v>3754.3728083665801</v>
      </c>
      <c r="AB8" s="24">
        <v>3582.4168004502699</v>
      </c>
      <c r="AC8" s="24">
        <v>4667.6569293356206</v>
      </c>
      <c r="AD8" s="24">
        <v>5305.3143158697303</v>
      </c>
      <c r="AE8" s="24">
        <v>5062.3228214870696</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1086.01484244932</v>
      </c>
      <c r="D10" s="24">
        <v>1420.8679824695162</v>
      </c>
      <c r="E10" s="24">
        <v>1588.803842504635</v>
      </c>
      <c r="F10" s="24">
        <v>986.29209879999996</v>
      </c>
      <c r="G10" s="24">
        <v>997.27204069999993</v>
      </c>
      <c r="H10" s="24">
        <v>1533.5776170000001</v>
      </c>
      <c r="I10" s="24">
        <v>2120.8812900000003</v>
      </c>
      <c r="J10" s="24">
        <v>1822.8766900000001</v>
      </c>
      <c r="K10" s="24">
        <v>2295.0479100000002</v>
      </c>
      <c r="L10" s="24">
        <v>2502.4758499999998</v>
      </c>
      <c r="M10" s="24">
        <v>2227.42706</v>
      </c>
      <c r="N10" s="24">
        <v>2154.5578700000001</v>
      </c>
      <c r="O10" s="24">
        <v>2021.6478999999999</v>
      </c>
      <c r="P10" s="24">
        <v>1996.0449199999998</v>
      </c>
      <c r="Q10" s="24">
        <v>2221.74206</v>
      </c>
      <c r="R10" s="24">
        <v>2257.2864699999996</v>
      </c>
      <c r="S10" s="24">
        <v>1744.8822299999999</v>
      </c>
      <c r="T10" s="24">
        <v>1889.24378</v>
      </c>
      <c r="U10" s="24">
        <v>1659.2407800000001</v>
      </c>
      <c r="V10" s="24">
        <v>1591.9067999999997</v>
      </c>
      <c r="W10" s="24">
        <v>1537.2595900000001</v>
      </c>
      <c r="X10" s="24">
        <v>1427.5308300000002</v>
      </c>
      <c r="Y10" s="24">
        <v>1231.1065700000001</v>
      </c>
      <c r="Z10" s="24">
        <v>1204.9935</v>
      </c>
      <c r="AA10" s="24">
        <v>1108.2032899999999</v>
      </c>
      <c r="AB10" s="24">
        <v>1032.02268</v>
      </c>
      <c r="AC10" s="24">
        <v>1035.5610099999999</v>
      </c>
      <c r="AD10" s="24">
        <v>942.44990999999993</v>
      </c>
      <c r="AE10" s="24">
        <v>800.86162000000002</v>
      </c>
    </row>
    <row r="11" spans="1:31" x14ac:dyDescent="0.35">
      <c r="A11" s="22" t="s">
        <v>40</v>
      </c>
      <c r="B11" s="22" t="s">
        <v>153</v>
      </c>
      <c r="C11" s="32">
        <v>1086.01484244932</v>
      </c>
      <c r="D11" s="32">
        <v>1420.8679824695162</v>
      </c>
      <c r="E11" s="32">
        <v>1588.803842504635</v>
      </c>
      <c r="F11" s="32">
        <v>7605.6665258630892</v>
      </c>
      <c r="G11" s="32">
        <v>7313.4690105738291</v>
      </c>
      <c r="H11" s="32">
        <v>7560.4831202053492</v>
      </c>
      <c r="I11" s="32">
        <v>8450.3412868407104</v>
      </c>
      <c r="J11" s="32">
        <v>7845.5494072226493</v>
      </c>
      <c r="K11" s="32">
        <v>8041.8730195657308</v>
      </c>
      <c r="L11" s="32">
        <v>7986.0875935856702</v>
      </c>
      <c r="M11" s="32">
        <v>7929.6471280316291</v>
      </c>
      <c r="N11" s="32">
        <v>7618.5950838666613</v>
      </c>
      <c r="O11" s="32">
        <v>7235.4238653542898</v>
      </c>
      <c r="P11" s="32">
        <v>6971.0219841971102</v>
      </c>
      <c r="Q11" s="32">
        <v>6981.5576686735294</v>
      </c>
      <c r="R11" s="32">
        <v>6786.3950542516195</v>
      </c>
      <c r="S11" s="32">
        <v>7209.2412666912196</v>
      </c>
      <c r="T11" s="32">
        <v>7103.3268282020299</v>
      </c>
      <c r="U11" s="32">
        <v>6647.8213417794095</v>
      </c>
      <c r="V11" s="32">
        <v>6338.692159587149</v>
      </c>
      <c r="W11" s="32">
        <v>6066.6349313142709</v>
      </c>
      <c r="X11" s="32">
        <v>5749.4538638845606</v>
      </c>
      <c r="Y11" s="32">
        <v>5366.1119078566298</v>
      </c>
      <c r="Z11" s="32">
        <v>5139.5762047346198</v>
      </c>
      <c r="AA11" s="32">
        <v>4862.5760983665805</v>
      </c>
      <c r="AB11" s="32">
        <v>4614.4394804502699</v>
      </c>
      <c r="AC11" s="32">
        <v>5703.21793933562</v>
      </c>
      <c r="AD11" s="32">
        <v>6247.7642258697306</v>
      </c>
      <c r="AE11" s="32">
        <v>5863.1844414870693</v>
      </c>
    </row>
  </sheetData>
  <sheetProtection algorithmName="SHA-512" hashValue="OS544CLzHb/Kk71P0+mLrsqe4YTfVe1rAgsKWWHsJvtNLnyyXzJ0I9/T2pUtdJ7nz+RKgGN63MFoXUQbohdOiw==" saltValue="Z502bSVpl7Os2kSi4PLzJg=="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0F45D-42CB-41F4-8095-65234A35D632}">
  <sheetPr codeName="Sheet91">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7.6938781034181006E-6</v>
      </c>
      <c r="D6" s="24">
        <v>480.01903137842947</v>
      </c>
      <c r="E6" s="24">
        <v>1580.4958151429232</v>
      </c>
      <c r="F6" s="24">
        <v>2599.3599220286405</v>
      </c>
      <c r="G6" s="24">
        <v>3498.3309754152401</v>
      </c>
      <c r="H6" s="24">
        <v>4540.0957332286534</v>
      </c>
      <c r="I6" s="24">
        <v>5485.8313316859367</v>
      </c>
      <c r="J6" s="24">
        <v>6348.7220584178849</v>
      </c>
      <c r="K6" s="24">
        <v>14590.988096847785</v>
      </c>
      <c r="L6" s="24">
        <v>13922.698560151532</v>
      </c>
      <c r="M6" s="24">
        <v>13320.55948526479</v>
      </c>
      <c r="N6" s="24">
        <v>12812.47350866642</v>
      </c>
      <c r="O6" s="24">
        <v>12225.642656073916</v>
      </c>
      <c r="P6" s="24">
        <v>12238.142460877674</v>
      </c>
      <c r="Q6" s="24">
        <v>12060.739098852222</v>
      </c>
      <c r="R6" s="24">
        <v>11476.158216152893</v>
      </c>
      <c r="S6" s="24">
        <v>11814.921380236048</v>
      </c>
      <c r="T6" s="24">
        <v>11872.653571936675</v>
      </c>
      <c r="U6" s="24">
        <v>12455.02240388533</v>
      </c>
      <c r="V6" s="24">
        <v>11851.330709411952</v>
      </c>
      <c r="W6" s="24">
        <v>12672.163502676087</v>
      </c>
      <c r="X6" s="24">
        <v>14008.116031578686</v>
      </c>
      <c r="Y6" s="24">
        <v>13402.282759455476</v>
      </c>
      <c r="Z6" s="24">
        <v>12752.67760032693</v>
      </c>
      <c r="AA6" s="24">
        <v>12177.861084763717</v>
      </c>
      <c r="AB6" s="24">
        <v>12301.003934013925</v>
      </c>
      <c r="AC6" s="24">
        <v>12806.592117983322</v>
      </c>
      <c r="AD6" s="24">
        <v>12751.967998705044</v>
      </c>
      <c r="AE6" s="24">
        <v>12852.087889170973</v>
      </c>
    </row>
    <row r="7" spans="1:31" x14ac:dyDescent="0.35">
      <c r="A7" s="28" t="s">
        <v>131</v>
      </c>
      <c r="B7" s="28" t="s">
        <v>79</v>
      </c>
      <c r="C7" s="24">
        <v>1450.2267286687734</v>
      </c>
      <c r="D7" s="24">
        <v>1383.8041328331326</v>
      </c>
      <c r="E7" s="24">
        <v>1323.9563578403472</v>
      </c>
      <c r="F7" s="24">
        <v>1259.7845445030705</v>
      </c>
      <c r="G7" s="24">
        <v>1402.4318616119522</v>
      </c>
      <c r="H7" s="24">
        <v>1338.1983414205181</v>
      </c>
      <c r="I7" s="24">
        <v>1280.322980745118</v>
      </c>
      <c r="J7" s="24">
        <v>1644.6760902634624</v>
      </c>
      <c r="K7" s="24">
        <v>2325.2761180527932</v>
      </c>
      <c r="L7" s="24">
        <v>2218.7749209227563</v>
      </c>
      <c r="M7" s="24">
        <v>2122.8157164270046</v>
      </c>
      <c r="N7" s="24">
        <v>2275.7751964366985</v>
      </c>
      <c r="O7" s="24">
        <v>2202.4288048299836</v>
      </c>
      <c r="P7" s="24">
        <v>2101.5542023821513</v>
      </c>
      <c r="Q7" s="24">
        <v>2010.6646456320368</v>
      </c>
      <c r="R7" s="24">
        <v>1913.2082532754098</v>
      </c>
      <c r="S7" s="24">
        <v>3437.3799066268066</v>
      </c>
      <c r="T7" s="24">
        <v>3279.9426576892211</v>
      </c>
      <c r="U7" s="24">
        <v>3138.0892929086967</v>
      </c>
      <c r="V7" s="24">
        <v>3321.9061676273332</v>
      </c>
      <c r="W7" s="24">
        <v>3576.9970535961088</v>
      </c>
      <c r="X7" s="24">
        <v>5693.5442201580672</v>
      </c>
      <c r="Y7" s="24">
        <v>5447.3056459315685</v>
      </c>
      <c r="Z7" s="24">
        <v>5463.7830371419577</v>
      </c>
      <c r="AA7" s="24">
        <v>5831.9917279175143</v>
      </c>
      <c r="AB7" s="24">
        <v>6833.2294721829358</v>
      </c>
      <c r="AC7" s="24">
        <v>6537.7009541235593</v>
      </c>
      <c r="AD7" s="24">
        <v>6220.820289473937</v>
      </c>
      <c r="AE7" s="24">
        <v>7376.1667135556536</v>
      </c>
    </row>
    <row r="8" spans="1:31" x14ac:dyDescent="0.35">
      <c r="A8" s="28" t="s">
        <v>132</v>
      </c>
      <c r="B8" s="28" t="s">
        <v>79</v>
      </c>
      <c r="C8" s="24">
        <v>1.2742850931065645E-5</v>
      </c>
      <c r="D8" s="24">
        <v>1.2598944598663425E-5</v>
      </c>
      <c r="E8" s="24">
        <v>1.2645849353093439E-5</v>
      </c>
      <c r="F8" s="24">
        <v>2.0730691395025528E-5</v>
      </c>
      <c r="G8" s="24">
        <v>1.9781194071347489E-5</v>
      </c>
      <c r="H8" s="24">
        <v>1.8875185175068839E-5</v>
      </c>
      <c r="I8" s="24">
        <v>1.972710345262482E-5</v>
      </c>
      <c r="J8" s="24">
        <v>2.202208654507311E-5</v>
      </c>
      <c r="K8" s="24">
        <v>2.101344135143666E-5</v>
      </c>
      <c r="L8" s="24">
        <v>2.1194867632177198E-5</v>
      </c>
      <c r="M8" s="24">
        <v>2.451683639163722E-5</v>
      </c>
      <c r="N8" s="24">
        <v>1009.8136665999081</v>
      </c>
      <c r="O8" s="24">
        <v>963.56266495123532</v>
      </c>
      <c r="P8" s="24">
        <v>919.4302059416832</v>
      </c>
      <c r="Q8" s="24">
        <v>879.66601444980506</v>
      </c>
      <c r="R8" s="24">
        <v>1226.6817533976991</v>
      </c>
      <c r="S8" s="24">
        <v>3067.8948108345789</v>
      </c>
      <c r="T8" s="24">
        <v>2927.3805752072922</v>
      </c>
      <c r="U8" s="24">
        <v>3194.8699515280118</v>
      </c>
      <c r="V8" s="24">
        <v>3795.1368981635242</v>
      </c>
      <c r="W8" s="24">
        <v>3621.3138409527064</v>
      </c>
      <c r="X8" s="24">
        <v>3504.7245278121859</v>
      </c>
      <c r="Y8" s="24">
        <v>4309.2221215539321</v>
      </c>
      <c r="Z8" s="24">
        <v>4100.3552462436464</v>
      </c>
      <c r="AA8" s="24">
        <v>4555.8048182129269</v>
      </c>
      <c r="AB8" s="24">
        <v>5584.6124790916647</v>
      </c>
      <c r="AC8" s="24">
        <v>5518.9192895168226</v>
      </c>
      <c r="AD8" s="24">
        <v>6319.5696566903835</v>
      </c>
      <c r="AE8" s="24">
        <v>6328.721624161165</v>
      </c>
    </row>
    <row r="9" spans="1:31" x14ac:dyDescent="0.35">
      <c r="A9" s="28" t="s">
        <v>133</v>
      </c>
      <c r="B9" s="28" t="s">
        <v>79</v>
      </c>
      <c r="C9" s="24">
        <v>2.6131957641798184E-5</v>
      </c>
      <c r="D9" s="24">
        <v>2.6806772036376639E-5</v>
      </c>
      <c r="E9" s="24">
        <v>3.2029662754267266E-5</v>
      </c>
      <c r="F9" s="24">
        <v>3.5964395987130615E-5</v>
      </c>
      <c r="G9" s="24">
        <v>3.4590548636683277E-5</v>
      </c>
      <c r="H9" s="24">
        <v>3.300624868598471E-5</v>
      </c>
      <c r="I9" s="24">
        <v>3.2908946960229589E-5</v>
      </c>
      <c r="J9" s="24">
        <v>4.0201843639839252E-5</v>
      </c>
      <c r="K9" s="24">
        <v>3.8360537809001894E-5</v>
      </c>
      <c r="L9" s="24">
        <v>3.8696380078436392E-5</v>
      </c>
      <c r="M9" s="24">
        <v>5.006243870881834E-5</v>
      </c>
      <c r="N9" s="24">
        <v>1844.933382716667</v>
      </c>
      <c r="O9" s="24">
        <v>1760.4326190797735</v>
      </c>
      <c r="P9" s="24">
        <v>1679.8021177671026</v>
      </c>
      <c r="Q9" s="24">
        <v>1607.1528370197796</v>
      </c>
      <c r="R9" s="24">
        <v>1887.9811230899293</v>
      </c>
      <c r="S9" s="24">
        <v>2600.1999987416648</v>
      </c>
      <c r="T9" s="24">
        <v>2979.5127103575919</v>
      </c>
      <c r="U9" s="24">
        <v>2859.3090515331351</v>
      </c>
      <c r="V9" s="24">
        <v>2922.9028773041928</v>
      </c>
      <c r="W9" s="24">
        <v>2958.2755420116</v>
      </c>
      <c r="X9" s="24">
        <v>3178.1017646099453</v>
      </c>
      <c r="Y9" s="24">
        <v>3060.7938058689342</v>
      </c>
      <c r="Z9" s="24">
        <v>2912.4379299454663</v>
      </c>
      <c r="AA9" s="24">
        <v>2810.7378747091143</v>
      </c>
      <c r="AB9" s="24">
        <v>2822.6103753101811</v>
      </c>
      <c r="AC9" s="24">
        <v>2814.7369860497697</v>
      </c>
      <c r="AD9" s="24">
        <v>3092.2166399525299</v>
      </c>
      <c r="AE9" s="24">
        <v>2950.5883987420125</v>
      </c>
    </row>
    <row r="10" spans="1:31" x14ac:dyDescent="0.35">
      <c r="A10" s="28" t="s">
        <v>134</v>
      </c>
      <c r="B10" s="28" t="s">
        <v>79</v>
      </c>
      <c r="C10" s="24">
        <v>1.434993457438588E-5</v>
      </c>
      <c r="D10" s="24">
        <v>1.401685537808044E-5</v>
      </c>
      <c r="E10" s="24">
        <v>187.54612711610508</v>
      </c>
      <c r="F10" s="24">
        <v>356.57967790855452</v>
      </c>
      <c r="G10" s="24">
        <v>505.12019973853603</v>
      </c>
      <c r="H10" s="24">
        <v>639.30593042166493</v>
      </c>
      <c r="I10" s="24">
        <v>762.17408051630809</v>
      </c>
      <c r="J10" s="24">
        <v>868.45325065719101</v>
      </c>
      <c r="K10" s="24">
        <v>965.33854944660607</v>
      </c>
      <c r="L10" s="24">
        <v>1051.5272507070401</v>
      </c>
      <c r="M10" s="24">
        <v>1163.7949810781911</v>
      </c>
      <c r="N10" s="24">
        <v>1516.6311920816381</v>
      </c>
      <c r="O10" s="24">
        <v>1447.1671696048529</v>
      </c>
      <c r="P10" s="24">
        <v>1556.191758167761</v>
      </c>
      <c r="Q10" s="24">
        <v>1661.2469226185569</v>
      </c>
      <c r="R10" s="24">
        <v>1744.7313057692359</v>
      </c>
      <c r="S10" s="24">
        <v>1821.312615024141</v>
      </c>
      <c r="T10" s="24">
        <v>1887.2187802200328</v>
      </c>
      <c r="U10" s="24">
        <v>1953.4474987259971</v>
      </c>
      <c r="V10" s="24">
        <v>2004.981517514261</v>
      </c>
      <c r="W10" s="24">
        <v>1913.150302209958</v>
      </c>
      <c r="X10" s="24">
        <v>1825.5250968018029</v>
      </c>
      <c r="Y10" s="24">
        <v>1746.5734490144393</v>
      </c>
      <c r="Z10" s="24">
        <v>1661.9174882620609</v>
      </c>
      <c r="AA10" s="24">
        <v>1585.799129389708</v>
      </c>
      <c r="AB10" s="24">
        <v>1513.1671075938609</v>
      </c>
      <c r="AC10" s="24">
        <v>1447.7245471319561</v>
      </c>
      <c r="AD10" s="24">
        <v>1377.5537149167899</v>
      </c>
      <c r="AE10" s="24">
        <v>1314.459651114842</v>
      </c>
    </row>
    <row r="11" spans="1:31" x14ac:dyDescent="0.35">
      <c r="A11" s="22" t="s">
        <v>40</v>
      </c>
      <c r="B11" s="22" t="s">
        <v>153</v>
      </c>
      <c r="C11" s="32">
        <v>1450.2267895873947</v>
      </c>
      <c r="D11" s="32">
        <v>1863.8232176341339</v>
      </c>
      <c r="E11" s="32">
        <v>3091.9983447748878</v>
      </c>
      <c r="F11" s="32">
        <v>4215.7242011353528</v>
      </c>
      <c r="G11" s="32">
        <v>5405.8830911374707</v>
      </c>
      <c r="H11" s="32">
        <v>6517.6000569522703</v>
      </c>
      <c r="I11" s="32">
        <v>7528.3284455834137</v>
      </c>
      <c r="J11" s="32">
        <v>8861.8514615624681</v>
      </c>
      <c r="K11" s="32">
        <v>17881.602823721161</v>
      </c>
      <c r="L11" s="32">
        <v>17193.000791672577</v>
      </c>
      <c r="M11" s="32">
        <v>16607.170257349262</v>
      </c>
      <c r="N11" s="32">
        <v>19459.626946501332</v>
      </c>
      <c r="O11" s="32">
        <v>18599.233914539764</v>
      </c>
      <c r="P11" s="32">
        <v>18495.120745136373</v>
      </c>
      <c r="Q11" s="32">
        <v>18219.469518572401</v>
      </c>
      <c r="R11" s="32">
        <v>18248.76065168517</v>
      </c>
      <c r="S11" s="32">
        <v>22741.708711463238</v>
      </c>
      <c r="T11" s="32">
        <v>22946.708295410808</v>
      </c>
      <c r="U11" s="32">
        <v>23600.73819858117</v>
      </c>
      <c r="V11" s="32">
        <v>23896.258170021265</v>
      </c>
      <c r="W11" s="32">
        <v>24741.900241446459</v>
      </c>
      <c r="X11" s="32">
        <v>28210.011640960689</v>
      </c>
      <c r="Y11" s="32">
        <v>27966.17778182435</v>
      </c>
      <c r="Z11" s="32">
        <v>26891.171301920062</v>
      </c>
      <c r="AA11" s="32">
        <v>26962.194634992979</v>
      </c>
      <c r="AB11" s="32">
        <v>29054.62336819257</v>
      </c>
      <c r="AC11" s="32">
        <v>29125.67389480543</v>
      </c>
      <c r="AD11" s="32">
        <v>29762.128299738684</v>
      </c>
      <c r="AE11" s="32">
        <v>30822.024276744643</v>
      </c>
    </row>
  </sheetData>
  <sheetProtection algorithmName="SHA-512" hashValue="sfwPy4eUkDRJ1iz4sr/lFZEy0dXkcI8Oh/ToppTTkJN1gHmCbHQTS1JhOXzaPgky972+W7qutRfyduOCj1yc5w==" saltValue="DGqIu3AuYVTAL4IrtBF7f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6DED9-61F3-4AEE-B9A0-7C90B5F393AA}">
  <sheetPr codeName="Sheet15">
    <tabColor rgb="FFFFE600"/>
  </sheetPr>
  <dimension ref="A1:C32"/>
  <sheetViews>
    <sheetView showGridLines="0" zoomScale="85" zoomScaleNormal="85" workbookViewId="0"/>
  </sheetViews>
  <sheetFormatPr defaultRowHeight="14.5" x14ac:dyDescent="0.35"/>
  <cols>
    <col min="1" max="1" width="11.54296875" bestFit="1" customWidth="1"/>
    <col min="2" max="2" width="3.7265625" bestFit="1" customWidth="1"/>
    <col min="3" max="3" width="37.54296875" customWidth="1"/>
    <col min="4" max="24" width="9.453125" customWidth="1"/>
  </cols>
  <sheetData>
    <row r="1" spans="1:3" x14ac:dyDescent="0.35">
      <c r="A1" s="2" t="s">
        <v>15</v>
      </c>
    </row>
    <row r="3" spans="1:3" x14ac:dyDescent="0.35">
      <c r="A3" s="6">
        <v>44369</v>
      </c>
      <c r="B3" s="5">
        <v>1</v>
      </c>
      <c r="C3" t="s">
        <v>16</v>
      </c>
    </row>
    <row r="4" spans="1:3" x14ac:dyDescent="0.35">
      <c r="A4" s="3"/>
      <c r="B4" s="5"/>
    </row>
    <row r="5" spans="1:3" x14ac:dyDescent="0.35">
      <c r="A5" s="3"/>
      <c r="B5" s="5"/>
    </row>
    <row r="6" spans="1:3" x14ac:dyDescent="0.35">
      <c r="A6" s="3"/>
      <c r="B6" s="5"/>
    </row>
    <row r="7" spans="1:3" x14ac:dyDescent="0.35">
      <c r="A7" s="3"/>
      <c r="B7" s="5"/>
    </row>
    <row r="8" spans="1:3" x14ac:dyDescent="0.35">
      <c r="A8" s="3"/>
      <c r="B8" s="5"/>
    </row>
    <row r="9" spans="1:3" x14ac:dyDescent="0.35">
      <c r="A9" s="3"/>
      <c r="B9" s="5"/>
    </row>
    <row r="10" spans="1:3" x14ac:dyDescent="0.35">
      <c r="A10" s="3"/>
      <c r="B10" s="5"/>
    </row>
    <row r="11" spans="1:3" x14ac:dyDescent="0.35">
      <c r="A11" s="3"/>
      <c r="B11" s="5"/>
    </row>
    <row r="12" spans="1:3" x14ac:dyDescent="0.35">
      <c r="A12" s="3"/>
      <c r="B12" s="3"/>
      <c r="C12" s="3"/>
    </row>
    <row r="13" spans="1:3" x14ac:dyDescent="0.35">
      <c r="A13" s="3"/>
      <c r="B13" s="3"/>
      <c r="C13" s="3"/>
    </row>
    <row r="14" spans="1:3" x14ac:dyDescent="0.35">
      <c r="A14" s="3"/>
      <c r="B14" s="3"/>
      <c r="C14" s="3"/>
    </row>
    <row r="15" spans="1:3" x14ac:dyDescent="0.35">
      <c r="A15" s="3"/>
      <c r="B15" s="3"/>
      <c r="C15" s="3"/>
    </row>
    <row r="16" spans="1:3" x14ac:dyDescent="0.35">
      <c r="A16" s="3"/>
      <c r="B16" s="3"/>
      <c r="C16" s="3"/>
    </row>
    <row r="17" spans="1:3" x14ac:dyDescent="0.35">
      <c r="A17" s="3"/>
      <c r="B17" s="3"/>
      <c r="C17" s="3"/>
    </row>
    <row r="18" spans="1:3" x14ac:dyDescent="0.35">
      <c r="A18" s="3"/>
      <c r="B18" s="3"/>
      <c r="C18" s="3"/>
    </row>
    <row r="19" spans="1:3" x14ac:dyDescent="0.35">
      <c r="A19" s="3"/>
      <c r="B19" s="3"/>
      <c r="C19" s="3"/>
    </row>
    <row r="20" spans="1:3" x14ac:dyDescent="0.35">
      <c r="A20" s="3"/>
      <c r="B20" s="3"/>
      <c r="C20" s="3"/>
    </row>
    <row r="21" spans="1:3" x14ac:dyDescent="0.35">
      <c r="A21" s="3"/>
      <c r="B21" s="3"/>
      <c r="C21" s="3"/>
    </row>
    <row r="22" spans="1:3" x14ac:dyDescent="0.35">
      <c r="A22" s="3"/>
      <c r="B22" s="3"/>
      <c r="C22" s="3"/>
    </row>
    <row r="23" spans="1:3" x14ac:dyDescent="0.35">
      <c r="A23" s="3"/>
      <c r="B23" s="3"/>
      <c r="C23" s="3"/>
    </row>
    <row r="24" spans="1:3" x14ac:dyDescent="0.35">
      <c r="A24" s="3"/>
      <c r="B24" s="3"/>
      <c r="C24" s="3"/>
    </row>
    <row r="25" spans="1:3" x14ac:dyDescent="0.35">
      <c r="A25" s="3"/>
      <c r="B25" s="3"/>
      <c r="C25" s="3"/>
    </row>
    <row r="26" spans="1:3" x14ac:dyDescent="0.35">
      <c r="A26" s="3"/>
      <c r="B26" s="3"/>
      <c r="C26" s="3"/>
    </row>
    <row r="27" spans="1:3" x14ac:dyDescent="0.35">
      <c r="A27" s="3"/>
      <c r="B27" s="3"/>
      <c r="C27" s="3"/>
    </row>
    <row r="28" spans="1:3" x14ac:dyDescent="0.35">
      <c r="A28" s="3"/>
      <c r="B28" s="3"/>
      <c r="C28" s="3"/>
    </row>
    <row r="29" spans="1:3" x14ac:dyDescent="0.35">
      <c r="A29" s="3"/>
      <c r="B29" s="3"/>
      <c r="C29" s="3"/>
    </row>
    <row r="30" spans="1:3" x14ac:dyDescent="0.35">
      <c r="A30" s="3"/>
      <c r="B30" s="3"/>
      <c r="C30" s="3"/>
    </row>
    <row r="31" spans="1:3" x14ac:dyDescent="0.35">
      <c r="A31" s="3"/>
      <c r="B31" s="3"/>
      <c r="C31" s="3"/>
    </row>
    <row r="32" spans="1:3" x14ac:dyDescent="0.35">
      <c r="A32" s="3"/>
      <c r="B32" s="3"/>
      <c r="C32" s="3"/>
    </row>
  </sheetData>
  <sheetProtection algorithmName="SHA-512" hashValue="xOXa7CaOnBLO81kU4OnxNve44fUfLPgsdZSljD42+7/8Judt7W6TTOa92RqGhy/B6D2hHl2fiqB7RMJ3ONUabw==" saltValue="foAaflMobulE5r1sRvYBJw=="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EAE65-6EF3-496B-B1A6-5F26913E64F0}">
  <sheetPr codeName="Sheet17">
    <tabColor rgb="FFFFE600"/>
  </sheetPr>
  <dimension ref="A1:B30"/>
  <sheetViews>
    <sheetView showGridLines="0" zoomScale="85" zoomScaleNormal="85" workbookViewId="0"/>
  </sheetViews>
  <sheetFormatPr defaultRowHeight="14.5" x14ac:dyDescent="0.35"/>
  <cols>
    <col min="1" max="1" width="13.7265625" customWidth="1"/>
    <col min="2" max="2" width="20.1796875" customWidth="1"/>
    <col min="3" max="3" width="37.54296875" customWidth="1"/>
    <col min="4" max="24" width="9.453125" customWidth="1"/>
  </cols>
  <sheetData>
    <row r="1" spans="1:2" x14ac:dyDescent="0.35">
      <c r="A1" s="2" t="s">
        <v>17</v>
      </c>
    </row>
    <row r="3" spans="1:2" x14ac:dyDescent="0.35">
      <c r="A3" t="s">
        <v>18</v>
      </c>
      <c r="B3" s="5" t="s">
        <v>19</v>
      </c>
    </row>
    <row r="4" spans="1:2" x14ac:dyDescent="0.35">
      <c r="A4" t="s">
        <v>20</v>
      </c>
      <c r="B4" s="5" t="s">
        <v>21</v>
      </c>
    </row>
    <row r="5" spans="1:2" x14ac:dyDescent="0.35">
      <c r="A5" s="3" t="s">
        <v>22</v>
      </c>
      <c r="B5" t="s">
        <v>23</v>
      </c>
    </row>
    <row r="6" spans="1:2" x14ac:dyDescent="0.35">
      <c r="A6" t="s">
        <v>24</v>
      </c>
      <c r="B6" s="5" t="s">
        <v>25</v>
      </c>
    </row>
    <row r="7" spans="1:2" x14ac:dyDescent="0.35">
      <c r="A7" t="s">
        <v>26</v>
      </c>
      <c r="B7" s="5" t="s">
        <v>27</v>
      </c>
    </row>
    <row r="8" spans="1:2" x14ac:dyDescent="0.35">
      <c r="A8" t="s">
        <v>28</v>
      </c>
      <c r="B8" s="5" t="s">
        <v>29</v>
      </c>
    </row>
    <row r="9" spans="1:2" x14ac:dyDescent="0.35">
      <c r="A9" t="s">
        <v>30</v>
      </c>
      <c r="B9" s="5" t="s">
        <v>31</v>
      </c>
    </row>
    <row r="10" spans="1:2" x14ac:dyDescent="0.35">
      <c r="A10" t="s">
        <v>32</v>
      </c>
      <c r="B10" t="s">
        <v>33</v>
      </c>
    </row>
    <row r="11" spans="1:2" x14ac:dyDescent="0.35">
      <c r="A11" t="s">
        <v>34</v>
      </c>
      <c r="B11" s="5" t="s">
        <v>35</v>
      </c>
    </row>
    <row r="12" spans="1:2" x14ac:dyDescent="0.35">
      <c r="A12" t="s">
        <v>36</v>
      </c>
      <c r="B12" s="5" t="s">
        <v>37</v>
      </c>
    </row>
    <row r="13" spans="1:2" x14ac:dyDescent="0.35">
      <c r="A13" t="s">
        <v>38</v>
      </c>
      <c r="B13" s="5" t="s">
        <v>39</v>
      </c>
    </row>
    <row r="14" spans="1:2" x14ac:dyDescent="0.35">
      <c r="A14" t="s">
        <v>40</v>
      </c>
      <c r="B14" s="5" t="s">
        <v>41</v>
      </c>
    </row>
    <row r="15" spans="1:2" x14ac:dyDescent="0.35">
      <c r="A15" t="s">
        <v>42</v>
      </c>
      <c r="B15" s="5" t="s">
        <v>43</v>
      </c>
    </row>
    <row r="16" spans="1:2" x14ac:dyDescent="0.35">
      <c r="A16" t="s">
        <v>44</v>
      </c>
      <c r="B16" s="5" t="s">
        <v>45</v>
      </c>
    </row>
    <row r="17" spans="1:2" x14ac:dyDescent="0.35">
      <c r="A17" t="s">
        <v>46</v>
      </c>
      <c r="B17" s="5" t="s">
        <v>47</v>
      </c>
    </row>
    <row r="18" spans="1:2" x14ac:dyDescent="0.35">
      <c r="A18" t="s">
        <v>48</v>
      </c>
      <c r="B18" s="5" t="s">
        <v>49</v>
      </c>
    </row>
    <row r="19" spans="1:2" x14ac:dyDescent="0.35">
      <c r="A19" t="s">
        <v>50</v>
      </c>
      <c r="B19" s="5" t="s">
        <v>51</v>
      </c>
    </row>
    <row r="20" spans="1:2" x14ac:dyDescent="0.35">
      <c r="A20" t="s">
        <v>52</v>
      </c>
      <c r="B20" s="5" t="s">
        <v>53</v>
      </c>
    </row>
    <row r="21" spans="1:2" x14ac:dyDescent="0.35">
      <c r="A21" t="s">
        <v>54</v>
      </c>
      <c r="B21" s="5" t="s">
        <v>55</v>
      </c>
    </row>
    <row r="22" spans="1:2" x14ac:dyDescent="0.35">
      <c r="A22" t="s">
        <v>56</v>
      </c>
      <c r="B22" s="5" t="s">
        <v>57</v>
      </c>
    </row>
    <row r="24" spans="1:2" x14ac:dyDescent="0.35">
      <c r="A24" s="2" t="s">
        <v>58</v>
      </c>
    </row>
    <row r="26" spans="1:2" x14ac:dyDescent="0.35">
      <c r="A26" t="s">
        <v>59</v>
      </c>
    </row>
    <row r="27" spans="1:2" x14ac:dyDescent="0.35">
      <c r="A27" t="s">
        <v>60</v>
      </c>
    </row>
    <row r="28" spans="1:2" x14ac:dyDescent="0.35">
      <c r="A28" t="s">
        <v>61</v>
      </c>
    </row>
    <row r="29" spans="1:2" x14ac:dyDescent="0.35">
      <c r="A29" t="s">
        <v>62</v>
      </c>
    </row>
    <row r="30" spans="1:2" x14ac:dyDescent="0.35">
      <c r="A30" s="7" t="s">
        <v>63</v>
      </c>
    </row>
  </sheetData>
  <sheetProtection algorithmName="SHA-512" hashValue="XJpj46GcEVWJRcFRnDL1Cyfxo56zTOaQfEaTN1qE7DlAyzueAHnIY+/XdCOowyCQHAxh79vjbVBqMhvh52xI8A==" saltValue="XxTPebAknt04Uh0PLHhwHQ=="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B19FA-593C-451D-A0FC-E760EFACFCA0}">
  <sheetPr codeName="Sheet90">
    <tabColor rgb="FFFF6D00"/>
  </sheetPr>
  <dimension ref="A1:AK63"/>
  <sheetViews>
    <sheetView zoomScale="90" zoomScaleNormal="90" workbookViewId="0"/>
  </sheetViews>
  <sheetFormatPr defaultColWidth="9.1796875" defaultRowHeight="14.5" x14ac:dyDescent="0.35"/>
  <cols>
    <col min="1" max="1" width="12.54296875" style="12" bestFit="1" customWidth="1"/>
    <col min="2" max="2" width="9.1796875" style="12"/>
    <col min="3" max="3" width="22.26953125" style="12" customWidth="1"/>
    <col min="4" max="4" width="7.7265625" style="12" customWidth="1"/>
    <col min="5" max="5" width="22.26953125" style="12" customWidth="1"/>
    <col min="6" max="6" width="8.453125" style="12" customWidth="1"/>
    <col min="7" max="7" width="9.1796875" style="12"/>
    <col min="8" max="8" width="46.7265625" style="12" customWidth="1"/>
    <col min="9" max="9" width="9.26953125" style="12" customWidth="1"/>
    <col min="10" max="19" width="9.26953125" style="12" bestFit="1" customWidth="1"/>
    <col min="20" max="21" width="9.54296875" style="12" bestFit="1" customWidth="1"/>
    <col min="22" max="22" width="9.26953125" style="12" bestFit="1" customWidth="1"/>
    <col min="23" max="29" width="9.54296875" style="12" bestFit="1" customWidth="1"/>
    <col min="30" max="37" width="9.54296875" style="12" customWidth="1"/>
    <col min="38" max="16384" width="9.1796875" style="12"/>
  </cols>
  <sheetData>
    <row r="1" spans="1:37" ht="23" x14ac:dyDescent="0.5">
      <c r="A1" s="9" t="s">
        <v>83</v>
      </c>
      <c r="B1" s="10"/>
      <c r="C1" s="11" t="s">
        <v>84</v>
      </c>
      <c r="D1" s="9" t="s">
        <v>85</v>
      </c>
      <c r="E1" s="11" t="s">
        <v>86</v>
      </c>
      <c r="I1" s="13">
        <v>0</v>
      </c>
      <c r="J1" s="13">
        <f>I1+1</f>
        <v>1</v>
      </c>
      <c r="K1" s="13">
        <f t="shared" ref="K1:AK1" si="0">J1+1</f>
        <v>2</v>
      </c>
      <c r="L1" s="13">
        <f t="shared" si="0"/>
        <v>3</v>
      </c>
      <c r="M1" s="13">
        <f t="shared" si="0"/>
        <v>4</v>
      </c>
      <c r="N1" s="13">
        <f t="shared" si="0"/>
        <v>5</v>
      </c>
      <c r="O1" s="13">
        <f t="shared" si="0"/>
        <v>6</v>
      </c>
      <c r="P1" s="13">
        <f t="shared" si="0"/>
        <v>7</v>
      </c>
      <c r="Q1" s="13">
        <f t="shared" si="0"/>
        <v>8</v>
      </c>
      <c r="R1" s="13">
        <f t="shared" si="0"/>
        <v>9</v>
      </c>
      <c r="S1" s="13">
        <f t="shared" si="0"/>
        <v>10</v>
      </c>
      <c r="T1" s="13">
        <f t="shared" si="0"/>
        <v>11</v>
      </c>
      <c r="U1" s="13">
        <f t="shared" si="0"/>
        <v>12</v>
      </c>
      <c r="V1" s="13">
        <f t="shared" si="0"/>
        <v>13</v>
      </c>
      <c r="W1" s="13">
        <f t="shared" si="0"/>
        <v>14</v>
      </c>
      <c r="X1" s="13">
        <f t="shared" si="0"/>
        <v>15</v>
      </c>
      <c r="Y1" s="13">
        <f t="shared" si="0"/>
        <v>16</v>
      </c>
      <c r="Z1" s="13">
        <f t="shared" si="0"/>
        <v>17</v>
      </c>
      <c r="AA1" s="13">
        <f t="shared" si="0"/>
        <v>18</v>
      </c>
      <c r="AB1" s="13">
        <f t="shared" si="0"/>
        <v>19</v>
      </c>
      <c r="AC1" s="13">
        <f t="shared" si="0"/>
        <v>20</v>
      </c>
      <c r="AD1" s="13">
        <f t="shared" si="0"/>
        <v>21</v>
      </c>
      <c r="AE1" s="13">
        <f t="shared" si="0"/>
        <v>22</v>
      </c>
      <c r="AF1" s="13">
        <f t="shared" si="0"/>
        <v>23</v>
      </c>
      <c r="AG1" s="13">
        <f t="shared" si="0"/>
        <v>24</v>
      </c>
      <c r="AH1" s="13">
        <f t="shared" si="0"/>
        <v>25</v>
      </c>
      <c r="AI1" s="13">
        <f t="shared" si="0"/>
        <v>26</v>
      </c>
      <c r="AJ1" s="13">
        <f t="shared" si="0"/>
        <v>27</v>
      </c>
      <c r="AK1" s="13">
        <f t="shared" si="0"/>
        <v>28</v>
      </c>
    </row>
    <row r="3" spans="1:37" ht="25" x14ac:dyDescent="0.6">
      <c r="A3" s="14" t="str">
        <f xml:space="preserve"> B4&amp; " discounted market benefits by year"</f>
        <v>NEM discounted market benefits by year</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x14ac:dyDescent="0.35">
      <c r="A4" s="16" t="s">
        <v>87</v>
      </c>
      <c r="B4" s="8" t="s">
        <v>40</v>
      </c>
    </row>
    <row r="6" spans="1:37" x14ac:dyDescent="0.35">
      <c r="H6" s="17" t="s">
        <v>88</v>
      </c>
      <c r="I6" s="18" t="s">
        <v>80</v>
      </c>
      <c r="J6" s="18" t="s">
        <v>89</v>
      </c>
      <c r="K6" s="18" t="s">
        <v>90</v>
      </c>
      <c r="L6" s="18" t="s">
        <v>91</v>
      </c>
      <c r="M6" s="18" t="s">
        <v>92</v>
      </c>
      <c r="N6" s="18" t="s">
        <v>93</v>
      </c>
      <c r="O6" s="18" t="s">
        <v>94</v>
      </c>
      <c r="P6" s="18" t="s">
        <v>95</v>
      </c>
      <c r="Q6" s="18" t="s">
        <v>96</v>
      </c>
      <c r="R6" s="18" t="s">
        <v>97</v>
      </c>
      <c r="S6" s="18" t="s">
        <v>98</v>
      </c>
      <c r="T6" s="18" t="s">
        <v>99</v>
      </c>
      <c r="U6" s="18" t="s">
        <v>100</v>
      </c>
      <c r="V6" s="18" t="s">
        <v>101</v>
      </c>
      <c r="W6" s="18" t="s">
        <v>102</v>
      </c>
      <c r="X6" s="18" t="s">
        <v>103</v>
      </c>
      <c r="Y6" s="18" t="s">
        <v>104</v>
      </c>
      <c r="Z6" s="18" t="s">
        <v>105</v>
      </c>
      <c r="AA6" s="18" t="s">
        <v>106</v>
      </c>
      <c r="AB6" s="18" t="s">
        <v>107</v>
      </c>
      <c r="AC6" s="18" t="s">
        <v>108</v>
      </c>
      <c r="AD6" s="18" t="s">
        <v>109</v>
      </c>
      <c r="AE6" s="18" t="s">
        <v>110</v>
      </c>
      <c r="AF6" s="18" t="s">
        <v>111</v>
      </c>
      <c r="AG6" s="18" t="s">
        <v>112</v>
      </c>
      <c r="AH6" s="18" t="s">
        <v>113</v>
      </c>
      <c r="AI6" s="18" t="s">
        <v>114</v>
      </c>
      <c r="AJ6" s="18" t="s">
        <v>115</v>
      </c>
      <c r="AK6" s="18" t="s">
        <v>116</v>
      </c>
    </row>
    <row r="7" spans="1:37" x14ac:dyDescent="0.35">
      <c r="E7" s="19" t="s">
        <v>117</v>
      </c>
      <c r="H7" s="20" t="s">
        <v>118</v>
      </c>
      <c r="I7" s="21">
        <f t="shared" ref="I7:X15" ca="1" si="1">(SUMIFS(OFFSET(INDIRECT("'"&amp;$E$1 &amp; "_"&amp;$E7 &amp; " Cost'!C:C"), 0, I$1), INDIRECT("'"&amp;$E$1 &amp; "_"&amp;$E7 &amp; " Cost'!A:A"), $B$4)-SUMIFS(OFFSET(INDIRECT("'"&amp;$C$1 &amp; "_"&amp;$E7 &amp; " Cost'!C:C"), 0, I$1), INDIRECT("'"&amp;$C$1 &amp; "_"&amp;$E7 &amp; " Cost'!A:A"), $B$4))/1000</f>
        <v>3.5495986158815502</v>
      </c>
      <c r="J7" s="21">
        <f t="shared" ca="1" si="1"/>
        <v>3.3870148844108918</v>
      </c>
      <c r="K7" s="21">
        <f t="shared" ca="1" si="1"/>
        <v>3.2405386720972893</v>
      </c>
      <c r="L7" s="21">
        <f t="shared" ca="1" si="1"/>
        <v>3.0811040655474646</v>
      </c>
      <c r="M7" s="21">
        <f t="shared" ca="1" si="1"/>
        <v>3.6285066443728281E-2</v>
      </c>
      <c r="N7" s="21">
        <f t="shared" ca="1" si="1"/>
        <v>-3.227582448982401</v>
      </c>
      <c r="O7" s="21">
        <f t="shared" ca="1" si="1"/>
        <v>11.035918021057965</v>
      </c>
      <c r="P7" s="21">
        <f t="shared" ca="1" si="1"/>
        <v>22.653290423509549</v>
      </c>
      <c r="Q7" s="21">
        <f t="shared" ca="1" si="1"/>
        <v>12.937932328550145</v>
      </c>
      <c r="R7" s="21">
        <f t="shared" ca="1" si="1"/>
        <v>12.318717229828705</v>
      </c>
      <c r="S7" s="21">
        <f t="shared" ca="1" si="1"/>
        <v>11.796526651987573</v>
      </c>
      <c r="T7" s="21">
        <f t="shared" ca="1" si="1"/>
        <v>3.0796451349542475</v>
      </c>
      <c r="U7" s="21">
        <f t="shared" ca="1" si="1"/>
        <v>27.195885646840559</v>
      </c>
      <c r="V7" s="21">
        <f t="shared" ca="1" si="1"/>
        <v>47.218351618856659</v>
      </c>
      <c r="W7" s="21">
        <f t="shared" ca="1" si="1"/>
        <v>103.69545115536103</v>
      </c>
      <c r="X7" s="21">
        <f t="shared" ca="1" si="1"/>
        <v>95.994439294842067</v>
      </c>
      <c r="Y7" s="21">
        <f t="shared" ref="Y7:AK15" ca="1" si="2">(SUMIFS(OFFSET(INDIRECT("'"&amp;$E$1 &amp; "_"&amp;$E7 &amp; " Cost'!C:C"), 0, Y$1), INDIRECT("'"&amp;$E$1 &amp; "_"&amp;$E7 &amp; " Cost'!A:A"), $B$4)-SUMIFS(OFFSET(INDIRECT("'"&amp;$C$1 &amp; "_"&amp;$E7 &amp; " Cost'!C:C"), 0, Y$1), INDIRECT("'"&amp;$C$1 &amp; "_"&amp;$E7 &amp; " Cost'!A:A"), $B$4))/1000</f>
        <v>130.30575597983832</v>
      </c>
      <c r="Z7" s="21">
        <f t="shared" ca="1" si="2"/>
        <v>108.7845856198601</v>
      </c>
      <c r="AA7" s="21">
        <f t="shared" ca="1" si="2"/>
        <v>107.62999863228528</v>
      </c>
      <c r="AB7" s="21">
        <f t="shared" ca="1" si="2"/>
        <v>106.59195257293294</v>
      </c>
      <c r="AC7" s="21">
        <f t="shared" ca="1" si="2"/>
        <v>111.09671349507896</v>
      </c>
      <c r="AD7" s="21">
        <f t="shared" ca="1" si="2"/>
        <v>121.80707432879834</v>
      </c>
      <c r="AE7" s="21">
        <f t="shared" ca="1" si="2"/>
        <v>112.67307531917422</v>
      </c>
      <c r="AF7" s="21">
        <f t="shared" ca="1" si="2"/>
        <v>118.35772269851644</v>
      </c>
      <c r="AG7" s="21">
        <f t="shared" ca="1" si="2"/>
        <v>126.60160429078945</v>
      </c>
      <c r="AH7" s="21">
        <f t="shared" ca="1" si="2"/>
        <v>118.67179603113746</v>
      </c>
      <c r="AI7" s="21">
        <f t="shared" ca="1" si="2"/>
        <v>94.431738718221894</v>
      </c>
      <c r="AJ7" s="21">
        <f t="shared" ca="1" si="2"/>
        <v>73.120293817503608</v>
      </c>
      <c r="AK7" s="21">
        <f t="shared" ca="1" si="2"/>
        <v>74.773292011721992</v>
      </c>
    </row>
    <row r="8" spans="1:37" x14ac:dyDescent="0.35">
      <c r="E8" s="19" t="str">
        <f>H8</f>
        <v>FOM</v>
      </c>
      <c r="H8" s="20" t="s">
        <v>30</v>
      </c>
      <c r="I8" s="21">
        <f t="shared" ca="1" si="1"/>
        <v>0.70424936108854852</v>
      </c>
      <c r="J8" s="21">
        <f t="shared" ca="1" si="1"/>
        <v>0.67199213188816798</v>
      </c>
      <c r="K8" s="21">
        <f t="shared" ca="1" si="1"/>
        <v>0.64292947550021928</v>
      </c>
      <c r="L8" s="21">
        <f t="shared" ca="1" si="1"/>
        <v>-12.186643589761836</v>
      </c>
      <c r="M8" s="21">
        <f t="shared" ca="1" si="1"/>
        <v>128.03191955193373</v>
      </c>
      <c r="N8" s="21">
        <f t="shared" ca="1" si="1"/>
        <v>-3.6797276907556804E-2</v>
      </c>
      <c r="O8" s="21">
        <f t="shared" ca="1" si="1"/>
        <v>15.149065822215315</v>
      </c>
      <c r="P8" s="21">
        <f t="shared" ca="1" si="1"/>
        <v>15.657540094415541</v>
      </c>
      <c r="Q8" s="21">
        <f t="shared" ca="1" si="1"/>
        <v>20.033669449890589</v>
      </c>
      <c r="R8" s="21">
        <f t="shared" ca="1" si="1"/>
        <v>17.895953735342751</v>
      </c>
      <c r="S8" s="21">
        <f t="shared" ca="1" si="1"/>
        <v>16.944527741452969</v>
      </c>
      <c r="T8" s="21">
        <f t="shared" ca="1" si="1"/>
        <v>10.496308583749459</v>
      </c>
      <c r="U8" s="21">
        <f t="shared" ca="1" si="1"/>
        <v>15.310744677912909</v>
      </c>
      <c r="V8" s="21">
        <f t="shared" ca="1" si="1"/>
        <v>18.82434797929437</v>
      </c>
      <c r="W8" s="21">
        <f t="shared" ca="1" si="1"/>
        <v>20.016051773660816</v>
      </c>
      <c r="X8" s="21">
        <f t="shared" ca="1" si="1"/>
        <v>18.519765537206958</v>
      </c>
      <c r="Y8" s="21">
        <f t="shared" ca="1" si="2"/>
        <v>26.740680869431817</v>
      </c>
      <c r="Z8" s="21">
        <f t="shared" ca="1" si="2"/>
        <v>23.468812935283523</v>
      </c>
      <c r="AA8" s="21">
        <f t="shared" ca="1" si="2"/>
        <v>23.052728521419688</v>
      </c>
      <c r="AB8" s="21">
        <f t="shared" ca="1" si="2"/>
        <v>23.389040548167539</v>
      </c>
      <c r="AC8" s="21">
        <f t="shared" ca="1" si="2"/>
        <v>19.901874597983085</v>
      </c>
      <c r="AD8" s="21">
        <f t="shared" ca="1" si="2"/>
        <v>21.542291249944306</v>
      </c>
      <c r="AE8" s="21">
        <f t="shared" ca="1" si="2"/>
        <v>20.294347042005743</v>
      </c>
      <c r="AF8" s="21">
        <f t="shared" ca="1" si="2"/>
        <v>20.87813475108717</v>
      </c>
      <c r="AG8" s="21">
        <f t="shared" ca="1" si="2"/>
        <v>23.617069803100719</v>
      </c>
      <c r="AH8" s="21">
        <f t="shared" ca="1" si="2"/>
        <v>24.362127890679695</v>
      </c>
      <c r="AI8" s="21">
        <f t="shared" ca="1" si="2"/>
        <v>18.900451729302528</v>
      </c>
      <c r="AJ8" s="21">
        <f t="shared" ca="1" si="2"/>
        <v>14.201914286020736</v>
      </c>
      <c r="AK8" s="21">
        <f t="shared" ca="1" si="2"/>
        <v>15.291963866101112</v>
      </c>
    </row>
    <row r="9" spans="1:37" x14ac:dyDescent="0.35">
      <c r="E9" s="19" t="str">
        <f>H9</f>
        <v>Fuel</v>
      </c>
      <c r="H9" s="20" t="s">
        <v>81</v>
      </c>
      <c r="I9" s="21">
        <f t="shared" ca="1" si="1"/>
        <v>-2.7245895426012576</v>
      </c>
      <c r="J9" s="21">
        <f t="shared" ca="1" si="1"/>
        <v>-4.2059750187962779</v>
      </c>
      <c r="K9" s="21">
        <f t="shared" ca="1" si="1"/>
        <v>-7.5933015546950049</v>
      </c>
      <c r="L9" s="21">
        <f t="shared" ca="1" si="1"/>
        <v>-4.1237554164351895</v>
      </c>
      <c r="M9" s="21">
        <f t="shared" ca="1" si="1"/>
        <v>-24.862173791916341</v>
      </c>
      <c r="N9" s="21">
        <f t="shared" ca="1" si="1"/>
        <v>-34.466020327309614</v>
      </c>
      <c r="O9" s="21">
        <f t="shared" ca="1" si="1"/>
        <v>12.909123320427257</v>
      </c>
      <c r="P9" s="21">
        <f t="shared" ca="1" si="1"/>
        <v>23.009255296968391</v>
      </c>
      <c r="Q9" s="21">
        <f t="shared" ca="1" si="1"/>
        <v>32.786540400775962</v>
      </c>
      <c r="R9" s="21">
        <f t="shared" ca="1" si="1"/>
        <v>25.272835820781534</v>
      </c>
      <c r="S9" s="21">
        <f t="shared" ca="1" si="1"/>
        <v>33.10937660769094</v>
      </c>
      <c r="T9" s="21">
        <f t="shared" ca="1" si="1"/>
        <v>92.759905814092718</v>
      </c>
      <c r="U9" s="21">
        <f t="shared" ca="1" si="1"/>
        <v>83.079439037221249</v>
      </c>
      <c r="V9" s="21">
        <f t="shared" ca="1" si="1"/>
        <v>64.969259662113146</v>
      </c>
      <c r="W9" s="21">
        <f t="shared" ca="1" si="1"/>
        <v>22.662950435834588</v>
      </c>
      <c r="X9" s="21">
        <f t="shared" ca="1" si="1"/>
        <v>30.58198677817348</v>
      </c>
      <c r="Y9" s="21">
        <f t="shared" ca="1" si="2"/>
        <v>41.281464774443648</v>
      </c>
      <c r="Z9" s="21">
        <f t="shared" ca="1" si="2"/>
        <v>54.193069714347367</v>
      </c>
      <c r="AA9" s="21">
        <f t="shared" ca="1" si="2"/>
        <v>48.872454312793678</v>
      </c>
      <c r="AB9" s="21">
        <f t="shared" ca="1" si="2"/>
        <v>53.401126862757955</v>
      </c>
      <c r="AC9" s="21">
        <f t="shared" ca="1" si="2"/>
        <v>36.704148621960663</v>
      </c>
      <c r="AD9" s="21">
        <f t="shared" ca="1" si="2"/>
        <v>51.555222185197927</v>
      </c>
      <c r="AE9" s="21">
        <f t="shared" ca="1" si="2"/>
        <v>56.948543281115242</v>
      </c>
      <c r="AF9" s="21">
        <f t="shared" ca="1" si="2"/>
        <v>35.228026589474759</v>
      </c>
      <c r="AG9" s="21">
        <f t="shared" ca="1" si="2"/>
        <v>27.527331419811524</v>
      </c>
      <c r="AH9" s="21">
        <f t="shared" ca="1" si="2"/>
        <v>38.943070045539002</v>
      </c>
      <c r="AI9" s="21">
        <f t="shared" ca="1" si="2"/>
        <v>53.8366708038646</v>
      </c>
      <c r="AJ9" s="21">
        <f t="shared" ca="1" si="2"/>
        <v>83.209312265556008</v>
      </c>
      <c r="AK9" s="21">
        <f t="shared" ca="1" si="2"/>
        <v>69.038640656183588</v>
      </c>
    </row>
    <row r="10" spans="1:37" x14ac:dyDescent="0.35">
      <c r="E10" s="19" t="str">
        <f>H10</f>
        <v>VOM</v>
      </c>
      <c r="H10" s="20" t="s">
        <v>54</v>
      </c>
      <c r="I10" s="21">
        <f t="shared" ca="1" si="1"/>
        <v>-0.5313037085817196</v>
      </c>
      <c r="J10" s="21">
        <f t="shared" ca="1" si="1"/>
        <v>-0.12175316163909156</v>
      </c>
      <c r="K10" s="21">
        <f t="shared" ca="1" si="1"/>
        <v>0.54340033975371627</v>
      </c>
      <c r="L10" s="21">
        <f t="shared" ca="1" si="1"/>
        <v>2.4409345707106405</v>
      </c>
      <c r="M10" s="21">
        <f t="shared" ca="1" si="1"/>
        <v>0.59629109735519159</v>
      </c>
      <c r="N10" s="21">
        <f t="shared" ca="1" si="1"/>
        <v>1.3826899334067129</v>
      </c>
      <c r="O10" s="21">
        <f t="shared" ca="1" si="1"/>
        <v>0.90255326418642656</v>
      </c>
      <c r="P10" s="21">
        <f t="shared" ca="1" si="1"/>
        <v>1.3668280622268794</v>
      </c>
      <c r="Q10" s="21">
        <f t="shared" ca="1" si="1"/>
        <v>0.41566510234359882</v>
      </c>
      <c r="R10" s="21">
        <f t="shared" ca="1" si="1"/>
        <v>2.6103436777198223</v>
      </c>
      <c r="S10" s="21">
        <f t="shared" ca="1" si="1"/>
        <v>-0.23941793056385358</v>
      </c>
      <c r="T10" s="21">
        <f t="shared" ca="1" si="1"/>
        <v>2.7599698117867231</v>
      </c>
      <c r="U10" s="21">
        <f t="shared" ca="1" si="1"/>
        <v>-2.6499285709701943</v>
      </c>
      <c r="V10" s="21">
        <f t="shared" ca="1" si="1"/>
        <v>-7.3283606689733567</v>
      </c>
      <c r="W10" s="21">
        <f t="shared" ca="1" si="1"/>
        <v>-10.933497777375713</v>
      </c>
      <c r="X10" s="21">
        <f t="shared" ca="1" si="1"/>
        <v>-10.735645961692324</v>
      </c>
      <c r="Y10" s="21">
        <f t="shared" ca="1" si="2"/>
        <v>-12.290180013761855</v>
      </c>
      <c r="Z10" s="21">
        <f t="shared" ca="1" si="2"/>
        <v>-9.8879344079527947</v>
      </c>
      <c r="AA10" s="21">
        <f t="shared" ca="1" si="2"/>
        <v>-7.1763701425392066</v>
      </c>
      <c r="AB10" s="21">
        <f t="shared" ca="1" si="2"/>
        <v>-7.7969753793370327</v>
      </c>
      <c r="AC10" s="21">
        <f t="shared" ca="1" si="2"/>
        <v>-6.1529024602611608</v>
      </c>
      <c r="AD10" s="21">
        <f t="shared" ca="1" si="2"/>
        <v>-8.4959491890172938</v>
      </c>
      <c r="AE10" s="21">
        <f t="shared" ca="1" si="2"/>
        <v>-8.7248170742052746</v>
      </c>
      <c r="AF10" s="21">
        <f t="shared" ca="1" si="2"/>
        <v>-9.2685109770081908</v>
      </c>
      <c r="AG10" s="21">
        <f t="shared" ca="1" si="2"/>
        <v>-10.210235686238216</v>
      </c>
      <c r="AH10" s="21">
        <f t="shared" ca="1" si="2"/>
        <v>-9.680537979543006</v>
      </c>
      <c r="AI10" s="21">
        <f t="shared" ca="1" si="2"/>
        <v>-8.3773171627350376</v>
      </c>
      <c r="AJ10" s="21">
        <f t="shared" ca="1" si="2"/>
        <v>-6.8822335556669207</v>
      </c>
      <c r="AK10" s="21">
        <f t="shared" ca="1" si="2"/>
        <v>-6.3934286151154813</v>
      </c>
    </row>
    <row r="11" spans="1:37" x14ac:dyDescent="0.35">
      <c r="E11" s="19" t="str">
        <f>H11</f>
        <v>REHAB</v>
      </c>
      <c r="H11" s="20" t="s">
        <v>82</v>
      </c>
      <c r="I11" s="21">
        <f t="shared" ca="1" si="1"/>
        <v>0</v>
      </c>
      <c r="J11" s="21">
        <f t="shared" ca="1" si="1"/>
        <v>0</v>
      </c>
      <c r="K11" s="21">
        <f t="shared" ca="1" si="1"/>
        <v>0</v>
      </c>
      <c r="L11" s="21">
        <f t="shared" ca="1" si="1"/>
        <v>6.3692243653658371</v>
      </c>
      <c r="M11" s="21">
        <f t="shared" ca="1" si="1"/>
        <v>-17.773922460168368</v>
      </c>
      <c r="N11" s="21">
        <f t="shared" ca="1" si="1"/>
        <v>-1.1881710516547155</v>
      </c>
      <c r="O11" s="21">
        <f t="shared" ca="1" si="1"/>
        <v>-2.4534830615911347</v>
      </c>
      <c r="P11" s="21">
        <f t="shared" ca="1" si="1"/>
        <v>0</v>
      </c>
      <c r="Q11" s="21">
        <f t="shared" ca="1" si="1"/>
        <v>-2.4498976214769499</v>
      </c>
      <c r="R11" s="21">
        <f t="shared" ca="1" si="1"/>
        <v>0.3341857429260795</v>
      </c>
      <c r="S11" s="21">
        <f t="shared" ca="1" si="1"/>
        <v>2.5936884190240206E-2</v>
      </c>
      <c r="T11" s="21">
        <f t="shared" ca="1" si="1"/>
        <v>0</v>
      </c>
      <c r="U11" s="21">
        <f t="shared" ca="1" si="1"/>
        <v>0</v>
      </c>
      <c r="V11" s="21">
        <f t="shared" ca="1" si="1"/>
        <v>0</v>
      </c>
      <c r="W11" s="21">
        <f t="shared" ca="1" si="1"/>
        <v>0</v>
      </c>
      <c r="X11" s="21">
        <f t="shared" ca="1" si="1"/>
        <v>0</v>
      </c>
      <c r="Y11" s="21">
        <f t="shared" ca="1" si="2"/>
        <v>0</v>
      </c>
      <c r="Z11" s="21">
        <f t="shared" ca="1" si="2"/>
        <v>0</v>
      </c>
      <c r="AA11" s="21">
        <f t="shared" ca="1" si="2"/>
        <v>0</v>
      </c>
      <c r="AB11" s="21">
        <f t="shared" ca="1" si="2"/>
        <v>0</v>
      </c>
      <c r="AC11" s="21">
        <f t="shared" ca="1" si="2"/>
        <v>0</v>
      </c>
      <c r="AD11" s="21">
        <f t="shared" ca="1" si="2"/>
        <v>0</v>
      </c>
      <c r="AE11" s="21">
        <f t="shared" ca="1" si="2"/>
        <v>0</v>
      </c>
      <c r="AF11" s="21">
        <f t="shared" ca="1" si="2"/>
        <v>0</v>
      </c>
      <c r="AG11" s="21">
        <f t="shared" ca="1" si="2"/>
        <v>0</v>
      </c>
      <c r="AH11" s="21">
        <f t="shared" ca="1" si="2"/>
        <v>0</v>
      </c>
      <c r="AI11" s="21">
        <f t="shared" ca="1" si="2"/>
        <v>0</v>
      </c>
      <c r="AJ11" s="21">
        <f t="shared" ca="1" si="2"/>
        <v>0</v>
      </c>
      <c r="AK11" s="21">
        <f t="shared" ca="1" si="2"/>
        <v>0</v>
      </c>
    </row>
    <row r="12" spans="1:37" x14ac:dyDescent="0.35">
      <c r="E12" s="19" t="s">
        <v>119</v>
      </c>
      <c r="H12" s="20" t="s">
        <v>120</v>
      </c>
      <c r="I12" s="21">
        <f t="shared" ca="1" si="1"/>
        <v>3.0396477839782497E-6</v>
      </c>
      <c r="J12" s="21">
        <f t="shared" ca="1" si="1"/>
        <v>3.5693890804395778E-6</v>
      </c>
      <c r="K12" s="21">
        <f t="shared" ca="1" si="1"/>
        <v>3.738747482202598E-6</v>
      </c>
      <c r="L12" s="21">
        <f t="shared" ca="1" si="1"/>
        <v>4.0688896660867613E-6</v>
      </c>
      <c r="M12" s="21">
        <f t="shared" ca="1" si="1"/>
        <v>4.0654511503817047E-6</v>
      </c>
      <c r="N12" s="21">
        <f t="shared" ca="1" si="1"/>
        <v>0.33795588807517196</v>
      </c>
      <c r="O12" s="21">
        <f t="shared" ca="1" si="1"/>
        <v>-1.0875299309609763</v>
      </c>
      <c r="P12" s="21">
        <f t="shared" ca="1" si="1"/>
        <v>2.5989086610498342</v>
      </c>
      <c r="Q12" s="21">
        <f t="shared" ca="1" si="1"/>
        <v>3.7216580123747844</v>
      </c>
      <c r="R12" s="21">
        <f t="shared" ca="1" si="1"/>
        <v>4.1076044843737618</v>
      </c>
      <c r="S12" s="21">
        <f t="shared" ca="1" si="1"/>
        <v>4.7176902310995645</v>
      </c>
      <c r="T12" s="21">
        <f t="shared" ca="1" si="1"/>
        <v>3.5092063931754094</v>
      </c>
      <c r="U12" s="21">
        <f t="shared" ca="1" si="1"/>
        <v>6.9189935780145166</v>
      </c>
      <c r="V12" s="21">
        <f t="shared" ca="1" si="1"/>
        <v>5.9463016113451301</v>
      </c>
      <c r="W12" s="21">
        <f t="shared" ca="1" si="1"/>
        <v>11.529488596752111</v>
      </c>
      <c r="X12" s="21">
        <f t="shared" ca="1" si="1"/>
        <v>14.355428916558594</v>
      </c>
      <c r="Y12" s="21">
        <f t="shared" ca="1" si="2"/>
        <v>19.46381094441432</v>
      </c>
      <c r="Z12" s="21">
        <f t="shared" ca="1" si="2"/>
        <v>19.306032153595559</v>
      </c>
      <c r="AA12" s="21">
        <f t="shared" ca="1" si="2"/>
        <v>17.641543298998062</v>
      </c>
      <c r="AB12" s="21">
        <f t="shared" ca="1" si="2"/>
        <v>17.046772437077074</v>
      </c>
      <c r="AC12" s="21">
        <f t="shared" ca="1" si="2"/>
        <v>14.912132050683576</v>
      </c>
      <c r="AD12" s="21">
        <f t="shared" ca="1" si="2"/>
        <v>12.764281483723957</v>
      </c>
      <c r="AE12" s="21">
        <f t="shared" ca="1" si="2"/>
        <v>11.590833204815048</v>
      </c>
      <c r="AF12" s="21">
        <f t="shared" ca="1" si="2"/>
        <v>11.240870262773823</v>
      </c>
      <c r="AG12" s="21">
        <f t="shared" ca="1" si="2"/>
        <v>12.171932418709067</v>
      </c>
      <c r="AH12" s="21">
        <f t="shared" ca="1" si="2"/>
        <v>11.995377426009188</v>
      </c>
      <c r="AI12" s="21">
        <f t="shared" ca="1" si="2"/>
        <v>17.10247950603263</v>
      </c>
      <c r="AJ12" s="21">
        <f t="shared" ca="1" si="2"/>
        <v>22.647040062114392</v>
      </c>
      <c r="AK12" s="21">
        <f t="shared" ca="1" si="2"/>
        <v>22.887428360456745</v>
      </c>
    </row>
    <row r="13" spans="1:37" x14ac:dyDescent="0.35">
      <c r="E13" s="19" t="str">
        <f>H13</f>
        <v>USE+DSP</v>
      </c>
      <c r="H13" s="20" t="s">
        <v>121</v>
      </c>
      <c r="I13" s="21">
        <f t="shared" ca="1" si="1"/>
        <v>1.0301188885999994E-5</v>
      </c>
      <c r="J13" s="21">
        <f t="shared" ca="1" si="1"/>
        <v>1.0249052628999999E-5</v>
      </c>
      <c r="K13" s="21">
        <f t="shared" ca="1" si="1"/>
        <v>1.0345373082998321E-5</v>
      </c>
      <c r="L13" s="21">
        <f t="shared" ca="1" si="1"/>
        <v>9.3736237738539787E-6</v>
      </c>
      <c r="M13" s="21">
        <f t="shared" ca="1" si="1"/>
        <v>1.0437330836999999E-5</v>
      </c>
      <c r="N13" s="21">
        <f t="shared" ca="1" si="1"/>
        <v>1.0367583176999998E-5</v>
      </c>
      <c r="O13" s="21">
        <f t="shared" ca="1" si="1"/>
        <v>1.0407586091999999E-5</v>
      </c>
      <c r="P13" s="21">
        <f t="shared" ca="1" si="1"/>
        <v>2.608443260595807E-2</v>
      </c>
      <c r="Q13" s="21">
        <f t="shared" ca="1" si="1"/>
        <v>1.0390655115999999E-5</v>
      </c>
      <c r="R13" s="21">
        <f t="shared" ca="1" si="1"/>
        <v>1.0372956940999996E-5</v>
      </c>
      <c r="S13" s="21">
        <f t="shared" ca="1" si="1"/>
        <v>1.0434429697999998E-5</v>
      </c>
      <c r="T13" s="21">
        <f t="shared" ca="1" si="1"/>
        <v>19.398736339752656</v>
      </c>
      <c r="U13" s="21">
        <f t="shared" ca="1" si="1"/>
        <v>-3.2231506564476513</v>
      </c>
      <c r="V13" s="21">
        <f t="shared" ca="1" si="1"/>
        <v>1.7151577844018901E-2</v>
      </c>
      <c r="W13" s="21">
        <f t="shared" ca="1" si="1"/>
        <v>3.015635715208032</v>
      </c>
      <c r="X13" s="21">
        <f t="shared" ca="1" si="1"/>
        <v>-0.13539668432513707</v>
      </c>
      <c r="Y13" s="21">
        <f t="shared" ca="1" si="2"/>
        <v>9.9532209100810221</v>
      </c>
      <c r="Z13" s="21">
        <f t="shared" ca="1" si="2"/>
        <v>2.1090696708014993E-2</v>
      </c>
      <c r="AA13" s="21">
        <f t="shared" ca="1" si="2"/>
        <v>-6.7437582879830913</v>
      </c>
      <c r="AB13" s="21">
        <f t="shared" ca="1" si="2"/>
        <v>0.91320507321443389</v>
      </c>
      <c r="AC13" s="21">
        <f t="shared" ca="1" si="2"/>
        <v>10.759333815043195</v>
      </c>
      <c r="AD13" s="21">
        <f t="shared" ca="1" si="2"/>
        <v>-1.5727815620927994</v>
      </c>
      <c r="AE13" s="21">
        <f t="shared" ca="1" si="2"/>
        <v>3.2802142175420319</v>
      </c>
      <c r="AF13" s="21">
        <f t="shared" ca="1" si="2"/>
        <v>0.89164864593094895</v>
      </c>
      <c r="AG13" s="21">
        <f t="shared" ca="1" si="2"/>
        <v>-4.2762772406239415</v>
      </c>
      <c r="AH13" s="21">
        <f t="shared" ca="1" si="2"/>
        <v>-0.80905360901679524</v>
      </c>
      <c r="AI13" s="21">
        <f t="shared" ca="1" si="2"/>
        <v>7.6560404578896173E-4</v>
      </c>
      <c r="AJ13" s="21">
        <f t="shared" ca="1" si="2"/>
        <v>-0.84590437338082125</v>
      </c>
      <c r="AK13" s="21">
        <f t="shared" ca="1" si="2"/>
        <v>0.72428234204973341</v>
      </c>
    </row>
    <row r="14" spans="1:37" x14ac:dyDescent="0.35">
      <c r="E14" s="19" t="str">
        <f>H14</f>
        <v>SyncCon</v>
      </c>
      <c r="H14" s="20" t="s">
        <v>75</v>
      </c>
      <c r="I14" s="21">
        <f ca="1">(SUMIFS(OFFSET(INDIRECT("'"&amp;$E$1 &amp; "_"&amp;$E14 &amp; " Cost'!C:C"), 0, I$1), INDIRECT("'"&amp;$E$1 &amp; "_"&amp;$E14 &amp; " Cost'!A:A"), $B$4)-SUMIFS(OFFSET(INDIRECT("'"&amp;$C$1 &amp; "_"&amp;$E14 &amp; " Cost'!C:C"), 0, I$1), INDIRECT("'"&amp;$C$1 &amp; "_"&amp;$E14 &amp; " Cost'!A:A"), $B$4))/1000</f>
        <v>2.2256584133101571E-3</v>
      </c>
      <c r="J14" s="21">
        <f t="shared" ca="1" si="1"/>
        <v>-3.8474201242156142E-2</v>
      </c>
      <c r="K14" s="21">
        <f t="shared" ca="1" si="1"/>
        <v>-2.1524481503684911E-2</v>
      </c>
      <c r="L14" s="21">
        <f t="shared" ca="1" si="1"/>
        <v>0.13847244416886406</v>
      </c>
      <c r="M14" s="21">
        <f t="shared" ca="1" si="1"/>
        <v>-0.26463099758724185</v>
      </c>
      <c r="N14" s="21">
        <f t="shared" ca="1" si="1"/>
        <v>-0.49298366145988259</v>
      </c>
      <c r="O14" s="21">
        <f t="shared" ca="1" si="1"/>
        <v>-1.1776490848346512</v>
      </c>
      <c r="P14" s="21">
        <f t="shared" ca="1" si="1"/>
        <v>-0.9162198134562004</v>
      </c>
      <c r="Q14" s="21">
        <f t="shared" ca="1" si="1"/>
        <v>-1.1011087412625238</v>
      </c>
      <c r="R14" s="21">
        <f t="shared" ca="1" si="1"/>
        <v>-1.1352154092524862</v>
      </c>
      <c r="S14" s="21">
        <f t="shared" ca="1" si="1"/>
        <v>-0.82467165571673018</v>
      </c>
      <c r="T14" s="21">
        <f t="shared" ca="1" si="1"/>
        <v>-0.78585403112341823</v>
      </c>
      <c r="U14" s="21">
        <f t="shared" ca="1" si="1"/>
        <v>-0.5765896645230687</v>
      </c>
      <c r="V14" s="21">
        <f t="shared" ca="1" si="1"/>
        <v>-0.309804483264219</v>
      </c>
      <c r="W14" s="21">
        <f t="shared" ca="1" si="1"/>
        <v>-0.39125357595463173</v>
      </c>
      <c r="X14" s="21">
        <f t="shared" ca="1" si="1"/>
        <v>-0.32836690327352519</v>
      </c>
      <c r="Y14" s="21">
        <f t="shared" ca="1" si="2"/>
        <v>-1.0672141189104813</v>
      </c>
      <c r="Z14" s="21">
        <f t="shared" ca="1" si="2"/>
        <v>-1.2234198966766854</v>
      </c>
      <c r="AA14" s="21">
        <f t="shared" ca="1" si="2"/>
        <v>-0.96132151813353084</v>
      </c>
      <c r="AB14" s="21">
        <f t="shared" ca="1" si="2"/>
        <v>-0.67467280704535826</v>
      </c>
      <c r="AC14" s="21">
        <f t="shared" ca="1" si="2"/>
        <v>-0.80483544526165585</v>
      </c>
      <c r="AD14" s="21">
        <f t="shared" ca="1" si="2"/>
        <v>-0.69029030151652837</v>
      </c>
      <c r="AE14" s="21">
        <f t="shared" ca="1" si="2"/>
        <v>-0.42272272777689796</v>
      </c>
      <c r="AF14" s="21">
        <f t="shared" ca="1" si="2"/>
        <v>-0.41088927418996629</v>
      </c>
      <c r="AG14" s="21">
        <f t="shared" ca="1" si="2"/>
        <v>-0.33979438134559953</v>
      </c>
      <c r="AH14" s="21">
        <f t="shared" ca="1" si="2"/>
        <v>-0.37301077532481214</v>
      </c>
      <c r="AI14" s="21">
        <f t="shared" ca="1" si="2"/>
        <v>-1.0971415936055864</v>
      </c>
      <c r="AJ14" s="21">
        <f t="shared" ca="1" si="2"/>
        <v>-0.62277654766274737</v>
      </c>
      <c r="AK14" s="21">
        <f t="shared" ca="1" si="2"/>
        <v>-0.44081900908408078</v>
      </c>
    </row>
    <row r="15" spans="1:37" x14ac:dyDescent="0.35">
      <c r="E15" s="19" t="str">
        <f>H15</f>
        <v>System Strength</v>
      </c>
      <c r="H15" s="20" t="s">
        <v>79</v>
      </c>
      <c r="I15" s="21">
        <f t="shared" ca="1" si="1"/>
        <v>6.9888408700704979E-2</v>
      </c>
      <c r="J15" s="21">
        <f t="shared" ca="1" si="1"/>
        <v>6.6687503966154055E-2</v>
      </c>
      <c r="K15" s="21">
        <f t="shared" ca="1" si="1"/>
        <v>6.3803318947445856E-2</v>
      </c>
      <c r="L15" s="21">
        <f t="shared" ca="1" si="1"/>
        <v>6.1043267854563057E-2</v>
      </c>
      <c r="M15" s="21">
        <f t="shared" ca="1" si="1"/>
        <v>5.410768834968621E-3</v>
      </c>
      <c r="N15" s="21">
        <f t="shared" ca="1" si="1"/>
        <v>4.3080437291751879E-2</v>
      </c>
      <c r="O15" s="21">
        <f t="shared" ca="1" si="1"/>
        <v>-0.11707910359241669</v>
      </c>
      <c r="P15" s="21">
        <f t="shared" ca="1" si="1"/>
        <v>3.3264082755558776E-2</v>
      </c>
      <c r="Q15" s="21">
        <f t="shared" ca="1" si="1"/>
        <v>-6.4147947802466659E-2</v>
      </c>
      <c r="R15" s="21">
        <f t="shared" ca="1" si="1"/>
        <v>-5.7243223924433553E-2</v>
      </c>
      <c r="S15" s="21">
        <f t="shared" ca="1" si="1"/>
        <v>-4.9283942411526366E-2</v>
      </c>
      <c r="T15" s="21">
        <f t="shared" ca="1" si="1"/>
        <v>-0.30240461579190014</v>
      </c>
      <c r="U15" s="21">
        <f t="shared" ca="1" si="1"/>
        <v>0.15933205354144228</v>
      </c>
      <c r="V15" s="21">
        <f t="shared" ca="1" si="1"/>
        <v>0.71124978366929648</v>
      </c>
      <c r="W15" s="21">
        <f t="shared" ca="1" si="1"/>
        <v>1.6899624222775309</v>
      </c>
      <c r="X15" s="21">
        <f t="shared" ca="1" si="1"/>
        <v>1.537052212911687</v>
      </c>
      <c r="Y15" s="21">
        <f t="shared" ca="1" si="2"/>
        <v>2.1195415082915749</v>
      </c>
      <c r="Z15" s="21">
        <f t="shared" ca="1" si="2"/>
        <v>2.0338801658415977</v>
      </c>
      <c r="AA15" s="21">
        <f t="shared" ca="1" si="2"/>
        <v>1.9296468862825167</v>
      </c>
      <c r="AB15" s="21">
        <f t="shared" ca="1" si="2"/>
        <v>2.1814133935981954</v>
      </c>
      <c r="AC15" s="21">
        <f t="shared" ca="1" si="2"/>
        <v>2.1893211964517176</v>
      </c>
      <c r="AD15" s="21">
        <f t="shared" ca="1" si="2"/>
        <v>1.9834886418173445</v>
      </c>
      <c r="AE15" s="21">
        <f t="shared" ca="1" si="2"/>
        <v>1.9471894905941844</v>
      </c>
      <c r="AF15" s="21">
        <f t="shared" ca="1" si="2"/>
        <v>1.8582860034849218</v>
      </c>
      <c r="AG15" s="21">
        <f t="shared" ca="1" si="2"/>
        <v>1.6705338990383825</v>
      </c>
      <c r="AH15" s="21">
        <f t="shared" ca="1" si="2"/>
        <v>1.8245539080026392</v>
      </c>
      <c r="AI15" s="21">
        <f t="shared" ca="1" si="2"/>
        <v>1.5445317905989941</v>
      </c>
      <c r="AJ15" s="21">
        <f t="shared" ca="1" si="2"/>
        <v>1.3395342758701771</v>
      </c>
      <c r="AK15" s="21">
        <f t="shared" ca="1" si="2"/>
        <v>1.6498697348353561</v>
      </c>
    </row>
    <row r="16" spans="1:37" x14ac:dyDescent="0.35">
      <c r="H16" s="22" t="s">
        <v>122</v>
      </c>
      <c r="I16" s="23">
        <f ca="1">SUM(I7:I15)</f>
        <v>1.070082133737807</v>
      </c>
      <c r="J16" s="23">
        <f ca="1">SUM(J7:J15)+I16</f>
        <v>0.82958809076720508</v>
      </c>
      <c r="K16" s="23">
        <f t="shared" ref="K16:AC16" ca="1" si="3">SUM(K7:K15)+J16</f>
        <v>-2.2945520550122485</v>
      </c>
      <c r="L16" s="23">
        <f t="shared" ca="1" si="3"/>
        <v>-6.5141589050484647</v>
      </c>
      <c r="M16" s="23">
        <f t="shared" ca="1" si="3"/>
        <v>79.255034832629178</v>
      </c>
      <c r="N16" s="23">
        <f t="shared" ca="1" si="3"/>
        <v>41.60721669267182</v>
      </c>
      <c r="O16" s="23">
        <f t="shared" ca="1" si="3"/>
        <v>76.768146347165697</v>
      </c>
      <c r="P16" s="23">
        <f t="shared" ca="1" si="3"/>
        <v>141.19709758724122</v>
      </c>
      <c r="Q16" s="23">
        <f t="shared" ca="1" si="3"/>
        <v>207.47741896128946</v>
      </c>
      <c r="R16" s="23">
        <f t="shared" ca="1" si="3"/>
        <v>268.82461139204213</v>
      </c>
      <c r="S16" s="23">
        <f t="shared" ca="1" si="3"/>
        <v>334.30530641420103</v>
      </c>
      <c r="T16" s="23">
        <f t="shared" ca="1" si="3"/>
        <v>465.22081984479689</v>
      </c>
      <c r="U16" s="23">
        <f t="shared" ca="1" si="3"/>
        <v>591.4355459463867</v>
      </c>
      <c r="V16" s="23">
        <f t="shared" ca="1" si="3"/>
        <v>721.48404302727181</v>
      </c>
      <c r="W16" s="23">
        <f t="shared" ca="1" si="3"/>
        <v>872.76883177303557</v>
      </c>
      <c r="X16" s="23">
        <f t="shared" ca="1" si="3"/>
        <v>1022.5580949634374</v>
      </c>
      <c r="Y16" s="23">
        <f t="shared" ca="1" si="3"/>
        <v>1239.0651758172658</v>
      </c>
      <c r="Z16" s="23">
        <f t="shared" ca="1" si="3"/>
        <v>1435.7612927982725</v>
      </c>
      <c r="AA16" s="23">
        <f t="shared" ca="1" si="3"/>
        <v>1620.0062145013958</v>
      </c>
      <c r="AB16" s="23">
        <f t="shared" ca="1" si="3"/>
        <v>1815.0580772027615</v>
      </c>
      <c r="AC16" s="23">
        <f t="shared" ca="1" si="3"/>
        <v>2003.6638630744399</v>
      </c>
      <c r="AD16" s="23">
        <f t="shared" ref="AD16" ca="1" si="4">SUM(AD7:AD15)+AC16</f>
        <v>2202.5571999112949</v>
      </c>
      <c r="AE16" s="23">
        <f t="shared" ref="AE16:AK16" ca="1" si="5">SUM(AE7:AE15)+AD16</f>
        <v>2400.143862664559</v>
      </c>
      <c r="AF16" s="23">
        <f t="shared" ca="1" si="5"/>
        <v>2578.9191513646288</v>
      </c>
      <c r="AG16" s="23">
        <f t="shared" ca="1" si="5"/>
        <v>2755.6813158878704</v>
      </c>
      <c r="AH16" s="23">
        <f t="shared" ca="1" si="5"/>
        <v>2940.6156388253539</v>
      </c>
      <c r="AI16" s="23">
        <f t="shared" ca="1" si="5"/>
        <v>3116.9578182210798</v>
      </c>
      <c r="AJ16" s="23">
        <f t="shared" ca="1" si="5"/>
        <v>3303.1249984514343</v>
      </c>
      <c r="AK16" s="23">
        <f t="shared" ca="1" si="5"/>
        <v>3480.6562277985831</v>
      </c>
    </row>
    <row r="22" spans="1:37" ht="25" x14ac:dyDescent="0.6">
      <c r="A22" s="14" t="str">
        <f>B23&amp;" capacity difference by year"</f>
        <v>NEM capacity difference by year</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x14ac:dyDescent="0.35">
      <c r="A23" s="16" t="s">
        <v>87</v>
      </c>
      <c r="B23" s="8" t="s">
        <v>40</v>
      </c>
    </row>
    <row r="25" spans="1:37" x14ac:dyDescent="0.35">
      <c r="H25" t="s">
        <v>123</v>
      </c>
      <c r="I25" s="18" t="str">
        <f>I6</f>
        <v>2021-22</v>
      </c>
      <c r="J25" s="18" t="str">
        <f t="shared" ref="J25:AK25" si="6">J6</f>
        <v>2022-23</v>
      </c>
      <c r="K25" s="18" t="str">
        <f t="shared" si="6"/>
        <v>2023-24</v>
      </c>
      <c r="L25" s="18" t="str">
        <f t="shared" si="6"/>
        <v>2024-25</v>
      </c>
      <c r="M25" s="18" t="str">
        <f t="shared" si="6"/>
        <v>2025-26</v>
      </c>
      <c r="N25" s="18" t="str">
        <f t="shared" si="6"/>
        <v>2026-27</v>
      </c>
      <c r="O25" s="18" t="str">
        <f t="shared" si="6"/>
        <v>2027-28</v>
      </c>
      <c r="P25" s="18" t="str">
        <f t="shared" si="6"/>
        <v>2028-29</v>
      </c>
      <c r="Q25" s="18" t="str">
        <f t="shared" si="6"/>
        <v>2029-30</v>
      </c>
      <c r="R25" s="18" t="str">
        <f t="shared" si="6"/>
        <v>2030-31</v>
      </c>
      <c r="S25" s="18" t="str">
        <f t="shared" si="6"/>
        <v>2031-32</v>
      </c>
      <c r="T25" s="18" t="str">
        <f t="shared" si="6"/>
        <v>2032-33</v>
      </c>
      <c r="U25" s="18" t="str">
        <f t="shared" si="6"/>
        <v>2033-34</v>
      </c>
      <c r="V25" s="18" t="str">
        <f t="shared" si="6"/>
        <v>2034-35</v>
      </c>
      <c r="W25" s="18" t="str">
        <f t="shared" si="6"/>
        <v>2035-36</v>
      </c>
      <c r="X25" s="18" t="str">
        <f t="shared" si="6"/>
        <v>2036-37</v>
      </c>
      <c r="Y25" s="18" t="str">
        <f t="shared" si="6"/>
        <v>2037-38</v>
      </c>
      <c r="Z25" s="18" t="str">
        <f t="shared" si="6"/>
        <v>2038-39</v>
      </c>
      <c r="AA25" s="18" t="str">
        <f t="shared" si="6"/>
        <v>2039-40</v>
      </c>
      <c r="AB25" s="18" t="str">
        <f t="shared" si="6"/>
        <v>2040-41</v>
      </c>
      <c r="AC25" s="18" t="str">
        <f t="shared" si="6"/>
        <v>2041-42</v>
      </c>
      <c r="AD25" s="18" t="str">
        <f t="shared" si="6"/>
        <v>2042-43</v>
      </c>
      <c r="AE25" s="18" t="str">
        <f t="shared" si="6"/>
        <v>2043-44</v>
      </c>
      <c r="AF25" s="18" t="str">
        <f t="shared" si="6"/>
        <v>2044-45</v>
      </c>
      <c r="AG25" s="18" t="str">
        <f t="shared" si="6"/>
        <v>2045-46</v>
      </c>
      <c r="AH25" s="18" t="str">
        <f t="shared" si="6"/>
        <v>2046-47</v>
      </c>
      <c r="AI25" s="18" t="str">
        <f t="shared" si="6"/>
        <v>2047-48</v>
      </c>
      <c r="AJ25" s="18" t="str">
        <f t="shared" si="6"/>
        <v>2048-49</v>
      </c>
      <c r="AK25" s="18" t="str">
        <f t="shared" si="6"/>
        <v>2049-50</v>
      </c>
    </row>
    <row r="26" spans="1:37" x14ac:dyDescent="0.35">
      <c r="H26" s="20" t="s">
        <v>64</v>
      </c>
      <c r="I26" s="24">
        <f t="shared" ref="I26:X36" ca="1" si="7">-SUMIFS(OFFSET(INDIRECT("'"&amp;$E$1 &amp; "_Capacity'!C:C"), 0, I$1), INDIRECT("'"&amp;$E$1 &amp; "_Capacity'!B:B"),$H26, INDIRECT("'"&amp;$E$1 &amp; "_Capacity'!A:A"),$B$23) +SUMIFS(OFFSET(INDIRECT("'"&amp;$C$1 &amp; "_Capacity'!C:C"), 0, I$1), INDIRECT("'"&amp;$C$1 &amp; "_Capacity'!B:B"),$H26, INDIRECT("'"&amp;$C$1 &amp; "_Capacity'!A:A"),$B$23)</f>
        <v>0</v>
      </c>
      <c r="J26" s="24">
        <f t="shared" ca="1" si="7"/>
        <v>0</v>
      </c>
      <c r="K26" s="24">
        <f t="shared" ca="1" si="7"/>
        <v>0</v>
      </c>
      <c r="L26" s="24">
        <f t="shared" ca="1" si="7"/>
        <v>187.15677880600197</v>
      </c>
      <c r="M26" s="24">
        <f t="shared" ca="1" si="7"/>
        <v>-258.33928585438662</v>
      </c>
      <c r="N26" s="24">
        <f t="shared" ca="1" si="7"/>
        <v>-143.80013497940854</v>
      </c>
      <c r="O26" s="24">
        <f t="shared" ca="1" si="7"/>
        <v>-378.48463548179825</v>
      </c>
      <c r="P26" s="24">
        <f t="shared" ca="1" si="7"/>
        <v>-378.48463636354609</v>
      </c>
      <c r="Q26" s="24">
        <f t="shared" ca="1" si="7"/>
        <v>-602.98250435887712</v>
      </c>
      <c r="R26" s="24">
        <f t="shared" ca="1" si="7"/>
        <v>-566.18412176249694</v>
      </c>
      <c r="S26" s="24">
        <f t="shared" ca="1" si="7"/>
        <v>-560.34292412525065</v>
      </c>
      <c r="T26" s="24">
        <f t="shared" ca="1" si="7"/>
        <v>-427.30520563238952</v>
      </c>
      <c r="U26" s="24">
        <f t="shared" ca="1" si="7"/>
        <v>-427.3052036923591</v>
      </c>
      <c r="V26" s="24">
        <f t="shared" ca="1" si="7"/>
        <v>-427.30520511845862</v>
      </c>
      <c r="W26" s="24">
        <f t="shared" ca="1" si="7"/>
        <v>18.190920000000006</v>
      </c>
      <c r="X26" s="24">
        <f t="shared" ca="1" si="7"/>
        <v>22.15280999999959</v>
      </c>
      <c r="Y26" s="24">
        <f t="shared" ref="Y26:AK36" ca="1" si="8">-SUMIFS(OFFSET(INDIRECT("'"&amp;$E$1 &amp; "_Capacity'!C:C"), 0, Y$1), INDIRECT("'"&amp;$E$1 &amp; "_Capacity'!B:B"),$H26, INDIRECT("'"&amp;$E$1 &amp; "_Capacity'!A:A"),$B$23) +SUMIFS(OFFSET(INDIRECT("'"&amp;$C$1 &amp; "_Capacity'!C:C"), 0, Y$1), INDIRECT("'"&amp;$C$1 &amp; "_Capacity'!B:B"),$H26, INDIRECT("'"&amp;$C$1 &amp; "_Capacity'!A:A"),$B$23)</f>
        <v>0</v>
      </c>
      <c r="Z26" s="24">
        <f t="shared" ca="1" si="8"/>
        <v>0</v>
      </c>
      <c r="AA26" s="24">
        <f t="shared" ca="1" si="8"/>
        <v>0</v>
      </c>
      <c r="AB26" s="24">
        <f t="shared" ca="1" si="8"/>
        <v>0</v>
      </c>
      <c r="AC26" s="24">
        <f t="shared" ca="1" si="8"/>
        <v>0</v>
      </c>
      <c r="AD26" s="24">
        <f t="shared" ca="1" si="8"/>
        <v>0</v>
      </c>
      <c r="AE26" s="24">
        <f t="shared" ca="1" si="8"/>
        <v>0</v>
      </c>
      <c r="AF26" s="24">
        <f t="shared" ca="1" si="8"/>
        <v>0</v>
      </c>
      <c r="AG26" s="24">
        <f t="shared" ca="1" si="8"/>
        <v>0</v>
      </c>
      <c r="AH26" s="24">
        <f t="shared" ca="1" si="8"/>
        <v>0</v>
      </c>
      <c r="AI26" s="24">
        <f t="shared" ca="1" si="8"/>
        <v>0</v>
      </c>
      <c r="AJ26" s="24">
        <f t="shared" ca="1" si="8"/>
        <v>0</v>
      </c>
      <c r="AK26" s="24">
        <f t="shared" ca="1" si="8"/>
        <v>0</v>
      </c>
    </row>
    <row r="27" spans="1:37" x14ac:dyDescent="0.35">
      <c r="H27" s="20" t="s">
        <v>71</v>
      </c>
      <c r="I27" s="24">
        <f t="shared" ca="1" si="7"/>
        <v>0</v>
      </c>
      <c r="J27" s="24">
        <f t="shared" ca="1" si="7"/>
        <v>0</v>
      </c>
      <c r="K27" s="24">
        <f t="shared" ca="1" si="7"/>
        <v>0</v>
      </c>
      <c r="L27" s="24">
        <f t="shared" ca="1" si="7"/>
        <v>39.826760583898704</v>
      </c>
      <c r="M27" s="24">
        <f t="shared" ca="1" si="7"/>
        <v>140.11058113156878</v>
      </c>
      <c r="N27" s="24">
        <f t="shared" ca="1" si="7"/>
        <v>5.9999999848514562E-5</v>
      </c>
      <c r="O27" s="24">
        <f t="shared" ca="1" si="7"/>
        <v>5.9999999848514562E-5</v>
      </c>
      <c r="P27" s="24">
        <f t="shared" ca="1" si="7"/>
        <v>5.9999999848514562E-5</v>
      </c>
      <c r="Q27" s="24">
        <f t="shared" ca="1" si="7"/>
        <v>5.9999999848514562E-5</v>
      </c>
      <c r="R27" s="24">
        <f t="shared" ca="1" si="7"/>
        <v>5.9999999848514562E-5</v>
      </c>
      <c r="S27" s="24">
        <f t="shared" ca="1" si="7"/>
        <v>5.9999999848514562E-5</v>
      </c>
      <c r="T27" s="24">
        <f t="shared" ca="1" si="7"/>
        <v>5.9999999848514562E-5</v>
      </c>
      <c r="U27" s="24">
        <f t="shared" ca="1" si="7"/>
        <v>5.9999999848514562E-5</v>
      </c>
      <c r="V27" s="24">
        <f t="shared" ca="1" si="7"/>
        <v>5.9999999848514562E-5</v>
      </c>
      <c r="W27" s="24">
        <f t="shared" ca="1" si="7"/>
        <v>5.9999999848514562E-5</v>
      </c>
      <c r="X27" s="24">
        <f t="shared" ca="1" si="7"/>
        <v>5.9999999848514562E-5</v>
      </c>
      <c r="Y27" s="24">
        <f t="shared" ca="1" si="8"/>
        <v>5.9999999848514562E-5</v>
      </c>
      <c r="Z27" s="24">
        <f t="shared" ca="1" si="8"/>
        <v>5.9999999848514562E-5</v>
      </c>
      <c r="AA27" s="24">
        <f t="shared" ca="1" si="8"/>
        <v>5.9999999848514562E-5</v>
      </c>
      <c r="AB27" s="24">
        <f t="shared" ca="1" si="8"/>
        <v>5.9999999848514562E-5</v>
      </c>
      <c r="AC27" s="24">
        <f t="shared" ca="1" si="8"/>
        <v>5.9999999848514562E-5</v>
      </c>
      <c r="AD27" s="24">
        <f t="shared" ca="1" si="8"/>
        <v>5.9999999848514562E-5</v>
      </c>
      <c r="AE27" s="24">
        <f t="shared" ca="1" si="8"/>
        <v>5.9999999848514562E-5</v>
      </c>
      <c r="AF27" s="24">
        <f t="shared" ca="1" si="8"/>
        <v>5.9999999848514562E-5</v>
      </c>
      <c r="AG27" s="24">
        <f t="shared" ca="1" si="8"/>
        <v>5.9999999848514562E-5</v>
      </c>
      <c r="AH27" s="24">
        <f t="shared" ca="1" si="8"/>
        <v>5.9999999848514562E-5</v>
      </c>
      <c r="AI27" s="24">
        <f t="shared" ca="1" si="8"/>
        <v>5.9999999848514562E-5</v>
      </c>
      <c r="AJ27" s="24">
        <f t="shared" ca="1" si="8"/>
        <v>0</v>
      </c>
      <c r="AK27" s="24">
        <f t="shared" ca="1" si="8"/>
        <v>0</v>
      </c>
    </row>
    <row r="28" spans="1:37" x14ac:dyDescent="0.35">
      <c r="H28" s="20" t="s">
        <v>20</v>
      </c>
      <c r="I28" s="24">
        <f t="shared" ca="1" si="7"/>
        <v>0</v>
      </c>
      <c r="J28" s="24">
        <f t="shared" ca="1" si="7"/>
        <v>0</v>
      </c>
      <c r="K28" s="24">
        <f t="shared" ca="1" si="7"/>
        <v>0</v>
      </c>
      <c r="L28" s="24">
        <f t="shared" ca="1" si="7"/>
        <v>0</v>
      </c>
      <c r="M28" s="24">
        <f t="shared" ca="1" si="7"/>
        <v>0</v>
      </c>
      <c r="N28" s="24">
        <f t="shared" ca="1" si="7"/>
        <v>0</v>
      </c>
      <c r="O28" s="24">
        <f t="shared" ca="1" si="7"/>
        <v>0</v>
      </c>
      <c r="P28" s="24">
        <f t="shared" ca="1" si="7"/>
        <v>0</v>
      </c>
      <c r="Q28" s="24">
        <f t="shared" ca="1" si="7"/>
        <v>0</v>
      </c>
      <c r="R28" s="24">
        <f t="shared" ca="1" si="7"/>
        <v>0</v>
      </c>
      <c r="S28" s="24">
        <f t="shared" ca="1" si="7"/>
        <v>0</v>
      </c>
      <c r="T28" s="24">
        <f t="shared" ca="1" si="7"/>
        <v>0</v>
      </c>
      <c r="U28" s="24">
        <f t="shared" ca="1" si="7"/>
        <v>0</v>
      </c>
      <c r="V28" s="24">
        <f t="shared" ca="1" si="7"/>
        <v>0</v>
      </c>
      <c r="W28" s="24">
        <f t="shared" ca="1" si="7"/>
        <v>0</v>
      </c>
      <c r="X28" s="24">
        <f t="shared" ca="1" si="7"/>
        <v>0</v>
      </c>
      <c r="Y28" s="24">
        <f t="shared" ca="1" si="8"/>
        <v>0</v>
      </c>
      <c r="Z28" s="24">
        <f t="shared" ca="1" si="8"/>
        <v>0</v>
      </c>
      <c r="AA28" s="24">
        <f t="shared" ca="1" si="8"/>
        <v>0</v>
      </c>
      <c r="AB28" s="24">
        <f t="shared" ca="1" si="8"/>
        <v>0</v>
      </c>
      <c r="AC28" s="24">
        <f t="shared" ca="1" si="8"/>
        <v>0</v>
      </c>
      <c r="AD28" s="24">
        <f t="shared" ca="1" si="8"/>
        <v>0</v>
      </c>
      <c r="AE28" s="24">
        <f t="shared" ca="1" si="8"/>
        <v>0</v>
      </c>
      <c r="AF28" s="24">
        <f t="shared" ca="1" si="8"/>
        <v>0</v>
      </c>
      <c r="AG28" s="24">
        <f t="shared" ca="1" si="8"/>
        <v>0</v>
      </c>
      <c r="AH28" s="24">
        <f t="shared" ca="1" si="8"/>
        <v>0</v>
      </c>
      <c r="AI28" s="24">
        <f t="shared" ca="1" si="8"/>
        <v>0</v>
      </c>
      <c r="AJ28" s="24">
        <f t="shared" ca="1" si="8"/>
        <v>0</v>
      </c>
      <c r="AK28" s="24">
        <f t="shared" ca="1" si="8"/>
        <v>0</v>
      </c>
    </row>
    <row r="29" spans="1:37" x14ac:dyDescent="0.35">
      <c r="H29" s="20" t="s">
        <v>32</v>
      </c>
      <c r="I29" s="24">
        <f t="shared" ca="1" si="7"/>
        <v>0</v>
      </c>
      <c r="J29" s="24">
        <f t="shared" ca="1" si="7"/>
        <v>0</v>
      </c>
      <c r="K29" s="24">
        <f t="shared" ca="1" si="7"/>
        <v>0</v>
      </c>
      <c r="L29" s="24">
        <f t="shared" ca="1" si="7"/>
        <v>0</v>
      </c>
      <c r="M29" s="24">
        <f t="shared" ca="1" si="7"/>
        <v>0</v>
      </c>
      <c r="N29" s="24">
        <f t="shared" ca="1" si="7"/>
        <v>0</v>
      </c>
      <c r="O29" s="24">
        <f t="shared" ca="1" si="7"/>
        <v>0</v>
      </c>
      <c r="P29" s="24">
        <f t="shared" ca="1" si="7"/>
        <v>0</v>
      </c>
      <c r="Q29" s="24">
        <f t="shared" ca="1" si="7"/>
        <v>0</v>
      </c>
      <c r="R29" s="24">
        <f t="shared" ca="1" si="7"/>
        <v>0</v>
      </c>
      <c r="S29" s="24">
        <f t="shared" ca="1" si="7"/>
        <v>0</v>
      </c>
      <c r="T29" s="24">
        <f t="shared" ca="1" si="7"/>
        <v>0</v>
      </c>
      <c r="U29" s="24">
        <f t="shared" ca="1" si="7"/>
        <v>0</v>
      </c>
      <c r="V29" s="24">
        <f t="shared" ca="1" si="7"/>
        <v>0</v>
      </c>
      <c r="W29" s="24">
        <f t="shared" ca="1" si="7"/>
        <v>0</v>
      </c>
      <c r="X29" s="24">
        <f t="shared" ca="1" si="7"/>
        <v>0</v>
      </c>
      <c r="Y29" s="24">
        <f t="shared" ca="1" si="8"/>
        <v>0</v>
      </c>
      <c r="Z29" s="24">
        <f t="shared" ca="1" si="8"/>
        <v>0</v>
      </c>
      <c r="AA29" s="24">
        <f t="shared" ca="1" si="8"/>
        <v>0</v>
      </c>
      <c r="AB29" s="24">
        <f t="shared" ca="1" si="8"/>
        <v>0</v>
      </c>
      <c r="AC29" s="24">
        <f t="shared" ca="1" si="8"/>
        <v>0</v>
      </c>
      <c r="AD29" s="24">
        <f t="shared" ca="1" si="8"/>
        <v>0</v>
      </c>
      <c r="AE29" s="24">
        <f t="shared" ca="1" si="8"/>
        <v>0</v>
      </c>
      <c r="AF29" s="24">
        <f t="shared" ca="1" si="8"/>
        <v>0</v>
      </c>
      <c r="AG29" s="24">
        <f t="shared" ca="1" si="8"/>
        <v>0</v>
      </c>
      <c r="AH29" s="24">
        <f t="shared" ca="1" si="8"/>
        <v>0</v>
      </c>
      <c r="AI29" s="24">
        <f t="shared" ca="1" si="8"/>
        <v>0</v>
      </c>
      <c r="AJ29" s="24">
        <f t="shared" ca="1" si="8"/>
        <v>0</v>
      </c>
      <c r="AK29" s="24">
        <f t="shared" ca="1" si="8"/>
        <v>0</v>
      </c>
    </row>
    <row r="30" spans="1:37" x14ac:dyDescent="0.35">
      <c r="H30" s="20" t="s">
        <v>66</v>
      </c>
      <c r="I30" s="24">
        <f t="shared" ca="1" si="7"/>
        <v>0</v>
      </c>
      <c r="J30" s="24">
        <f t="shared" ca="1" si="7"/>
        <v>0</v>
      </c>
      <c r="K30" s="24">
        <f t="shared" ca="1" si="7"/>
        <v>0</v>
      </c>
      <c r="L30" s="24">
        <f t="shared" ca="1" si="7"/>
        <v>0</v>
      </c>
      <c r="M30" s="24">
        <f t="shared" ca="1" si="7"/>
        <v>0</v>
      </c>
      <c r="N30" s="24">
        <f t="shared" ca="1" si="7"/>
        <v>0</v>
      </c>
      <c r="O30" s="24">
        <f t="shared" ca="1" si="7"/>
        <v>0</v>
      </c>
      <c r="P30" s="24">
        <f t="shared" ca="1" si="7"/>
        <v>0</v>
      </c>
      <c r="Q30" s="24">
        <f t="shared" ca="1" si="7"/>
        <v>0</v>
      </c>
      <c r="R30" s="24">
        <f t="shared" ca="1" si="7"/>
        <v>0</v>
      </c>
      <c r="S30" s="24">
        <f t="shared" ca="1" si="7"/>
        <v>0</v>
      </c>
      <c r="T30" s="24">
        <f t="shared" ca="1" si="7"/>
        <v>0</v>
      </c>
      <c r="U30" s="24">
        <f t="shared" ca="1" si="7"/>
        <v>0</v>
      </c>
      <c r="V30" s="24">
        <f t="shared" ca="1" si="7"/>
        <v>0</v>
      </c>
      <c r="W30" s="24">
        <f t="shared" ca="1" si="7"/>
        <v>0</v>
      </c>
      <c r="X30" s="24">
        <f t="shared" ca="1" si="7"/>
        <v>0</v>
      </c>
      <c r="Y30" s="24">
        <f t="shared" ca="1" si="8"/>
        <v>0</v>
      </c>
      <c r="Z30" s="24">
        <f t="shared" ca="1" si="8"/>
        <v>0</v>
      </c>
      <c r="AA30" s="24">
        <f t="shared" ca="1" si="8"/>
        <v>65.051660000000993</v>
      </c>
      <c r="AB30" s="24">
        <f t="shared" ca="1" si="8"/>
        <v>65.051660000000993</v>
      </c>
      <c r="AC30" s="24">
        <f t="shared" ca="1" si="8"/>
        <v>-139.21048699999938</v>
      </c>
      <c r="AD30" s="24">
        <f t="shared" ca="1" si="8"/>
        <v>-208.40784699999949</v>
      </c>
      <c r="AE30" s="24">
        <f t="shared" ca="1" si="8"/>
        <v>-208.40784699999949</v>
      </c>
      <c r="AF30" s="24">
        <f t="shared" ca="1" si="8"/>
        <v>-613.43885848540049</v>
      </c>
      <c r="AG30" s="24">
        <f t="shared" ca="1" si="8"/>
        <v>-543.41697850179935</v>
      </c>
      <c r="AH30" s="24">
        <f t="shared" ca="1" si="8"/>
        <v>-664.8241785199998</v>
      </c>
      <c r="AI30" s="24">
        <f t="shared" ca="1" si="8"/>
        <v>-664.82417855449967</v>
      </c>
      <c r="AJ30" s="24">
        <f t="shared" ca="1" si="8"/>
        <v>-619.83635343877995</v>
      </c>
      <c r="AK30" s="24">
        <f t="shared" ca="1" si="8"/>
        <v>-619.83635378747931</v>
      </c>
    </row>
    <row r="31" spans="1:37" x14ac:dyDescent="0.35">
      <c r="H31" s="20" t="s">
        <v>65</v>
      </c>
      <c r="I31" s="24">
        <f t="shared" ca="1" si="7"/>
        <v>0</v>
      </c>
      <c r="J31" s="24">
        <f t="shared" ca="1" si="7"/>
        <v>0</v>
      </c>
      <c r="K31" s="24">
        <f t="shared" ca="1" si="7"/>
        <v>0</v>
      </c>
      <c r="L31" s="24">
        <f t="shared" ca="1" si="7"/>
        <v>0</v>
      </c>
      <c r="M31" s="24">
        <f t="shared" ca="1" si="7"/>
        <v>0</v>
      </c>
      <c r="N31" s="24">
        <f t="shared" ca="1" si="7"/>
        <v>0</v>
      </c>
      <c r="O31" s="24">
        <f t="shared" ca="1" si="7"/>
        <v>250</v>
      </c>
      <c r="P31" s="24">
        <f t="shared" ca="1" si="7"/>
        <v>250</v>
      </c>
      <c r="Q31" s="24">
        <f t="shared" ca="1" si="7"/>
        <v>250</v>
      </c>
      <c r="R31" s="24">
        <f t="shared" ca="1" si="7"/>
        <v>250</v>
      </c>
      <c r="S31" s="24">
        <f t="shared" ca="1" si="7"/>
        <v>250</v>
      </c>
      <c r="T31" s="24">
        <f t="shared" ca="1" si="7"/>
        <v>250</v>
      </c>
      <c r="U31" s="24">
        <f t="shared" ca="1" si="7"/>
        <v>250</v>
      </c>
      <c r="V31" s="24">
        <f t="shared" ca="1" si="7"/>
        <v>250</v>
      </c>
      <c r="W31" s="24">
        <f t="shared" ca="1" si="7"/>
        <v>250</v>
      </c>
      <c r="X31" s="24">
        <f t="shared" ca="1" si="7"/>
        <v>250</v>
      </c>
      <c r="Y31" s="24">
        <f t="shared" ca="1" si="8"/>
        <v>250</v>
      </c>
      <c r="Z31" s="24">
        <f t="shared" ca="1" si="8"/>
        <v>250</v>
      </c>
      <c r="AA31" s="24">
        <f t="shared" ca="1" si="8"/>
        <v>250</v>
      </c>
      <c r="AB31" s="24">
        <f t="shared" ca="1" si="8"/>
        <v>250</v>
      </c>
      <c r="AC31" s="24">
        <f t="shared" ca="1" si="8"/>
        <v>250</v>
      </c>
      <c r="AD31" s="24">
        <f t="shared" ca="1" si="8"/>
        <v>250</v>
      </c>
      <c r="AE31" s="24">
        <f t="shared" ca="1" si="8"/>
        <v>250</v>
      </c>
      <c r="AF31" s="24">
        <f t="shared" ca="1" si="8"/>
        <v>250</v>
      </c>
      <c r="AG31" s="24">
        <f t="shared" ca="1" si="8"/>
        <v>250</v>
      </c>
      <c r="AH31" s="24">
        <f t="shared" ca="1" si="8"/>
        <v>250</v>
      </c>
      <c r="AI31" s="24">
        <f t="shared" ca="1" si="8"/>
        <v>250</v>
      </c>
      <c r="AJ31" s="24">
        <f t="shared" ca="1" si="8"/>
        <v>250</v>
      </c>
      <c r="AK31" s="24">
        <f t="shared" ca="1" si="8"/>
        <v>250</v>
      </c>
    </row>
    <row r="32" spans="1:37" x14ac:dyDescent="0.35">
      <c r="H32" s="20" t="s">
        <v>69</v>
      </c>
      <c r="I32" s="24">
        <f t="shared" ca="1" si="7"/>
        <v>-28.914561999999933</v>
      </c>
      <c r="J32" s="24">
        <f t="shared" ca="1" si="7"/>
        <v>-28.914462669148634</v>
      </c>
      <c r="K32" s="24">
        <f t="shared" ca="1" si="7"/>
        <v>-28.914276229559619</v>
      </c>
      <c r="L32" s="24">
        <f t="shared" ca="1" si="7"/>
        <v>-29.177993325300122</v>
      </c>
      <c r="M32" s="24">
        <f t="shared" ca="1" si="7"/>
        <v>-4.5003644960997917</v>
      </c>
      <c r="N32" s="24">
        <f t="shared" ca="1" si="7"/>
        <v>91.86188324980867</v>
      </c>
      <c r="O32" s="24">
        <f t="shared" ca="1" si="7"/>
        <v>-329.23171276326138</v>
      </c>
      <c r="P32" s="24">
        <f t="shared" ca="1" si="7"/>
        <v>-701.6727684899306</v>
      </c>
      <c r="Q32" s="24">
        <f t="shared" ca="1" si="7"/>
        <v>-377.25855026178033</v>
      </c>
      <c r="R32" s="24">
        <f t="shared" ca="1" si="7"/>
        <v>-381.43050255642083</v>
      </c>
      <c r="S32" s="24">
        <f t="shared" ca="1" si="7"/>
        <v>-381.57845500348776</v>
      </c>
      <c r="T32" s="24">
        <f t="shared" ca="1" si="7"/>
        <v>-263.1964795663007</v>
      </c>
      <c r="U32" s="24">
        <f t="shared" ca="1" si="7"/>
        <v>-588.57253880786811</v>
      </c>
      <c r="V32" s="24">
        <f t="shared" ca="1" si="7"/>
        <v>-968.49020953424042</v>
      </c>
      <c r="W32" s="24">
        <f t="shared" ca="1" si="7"/>
        <v>-1916.9543898234115</v>
      </c>
      <c r="X32" s="24">
        <f t="shared" ca="1" si="7"/>
        <v>-1924.5569735060817</v>
      </c>
      <c r="Y32" s="24">
        <f t="shared" ca="1" si="8"/>
        <v>-2348.8404332357277</v>
      </c>
      <c r="Z32" s="24">
        <f t="shared" ca="1" si="8"/>
        <v>-1841.3163319139385</v>
      </c>
      <c r="AA32" s="24">
        <f t="shared" ca="1" si="8"/>
        <v>-1943.2021661437211</v>
      </c>
      <c r="AB32" s="24">
        <f t="shared" ca="1" si="8"/>
        <v>-1943.4155457408415</v>
      </c>
      <c r="AC32" s="24">
        <f t="shared" ca="1" si="8"/>
        <v>-1777.8633487803709</v>
      </c>
      <c r="AD32" s="24">
        <f t="shared" ca="1" si="8"/>
        <v>-2038.5085720872376</v>
      </c>
      <c r="AE32" s="24">
        <f t="shared" ca="1" si="8"/>
        <v>-1810.8189331138929</v>
      </c>
      <c r="AF32" s="24">
        <f t="shared" ca="1" si="8"/>
        <v>-1817.4847058282103</v>
      </c>
      <c r="AG32" s="24">
        <f t="shared" ca="1" si="8"/>
        <v>-2217.0364294553219</v>
      </c>
      <c r="AH32" s="24">
        <f t="shared" ca="1" si="8"/>
        <v>-2148.2833719217961</v>
      </c>
      <c r="AI32" s="24">
        <f t="shared" ca="1" si="8"/>
        <v>-1498.7487324871472</v>
      </c>
      <c r="AJ32" s="24">
        <f t="shared" ca="1" si="8"/>
        <v>-1610.5329308730143</v>
      </c>
      <c r="AK32" s="24">
        <f t="shared" ca="1" si="8"/>
        <v>-1326.3874113256097</v>
      </c>
    </row>
    <row r="33" spans="1:37" x14ac:dyDescent="0.35">
      <c r="H33" s="20" t="s">
        <v>68</v>
      </c>
      <c r="I33" s="24">
        <f t="shared" ca="1" si="7"/>
        <v>0</v>
      </c>
      <c r="J33" s="24">
        <f t="shared" ca="1" si="7"/>
        <v>0</v>
      </c>
      <c r="K33" s="24">
        <f t="shared" ca="1" si="7"/>
        <v>0</v>
      </c>
      <c r="L33" s="24">
        <f t="shared" ca="1" si="7"/>
        <v>0</v>
      </c>
      <c r="M33" s="24">
        <f t="shared" ca="1" si="7"/>
        <v>2.4299999950017082E-4</v>
      </c>
      <c r="N33" s="24">
        <f t="shared" ca="1" si="7"/>
        <v>-116.19629999999961</v>
      </c>
      <c r="O33" s="24">
        <f t="shared" ca="1" si="7"/>
        <v>390.82618000000184</v>
      </c>
      <c r="P33" s="24">
        <f t="shared" ca="1" si="7"/>
        <v>841.75480000000061</v>
      </c>
      <c r="Q33" s="24">
        <f t="shared" ca="1" si="7"/>
        <v>470.09885463755018</v>
      </c>
      <c r="R33" s="24">
        <f t="shared" ca="1" si="7"/>
        <v>470.09885462137026</v>
      </c>
      <c r="S33" s="24">
        <f t="shared" ca="1" si="7"/>
        <v>470.09885461252088</v>
      </c>
      <c r="T33" s="24">
        <f t="shared" ca="1" si="7"/>
        <v>470.09885441130064</v>
      </c>
      <c r="U33" s="24">
        <f t="shared" ca="1" si="7"/>
        <v>470.09885439094069</v>
      </c>
      <c r="V33" s="24">
        <f t="shared" ca="1" si="7"/>
        <v>470.09874789649075</v>
      </c>
      <c r="W33" s="24">
        <f t="shared" ca="1" si="7"/>
        <v>470.09874781532199</v>
      </c>
      <c r="X33" s="24">
        <f t="shared" ca="1" si="7"/>
        <v>470.09873703211088</v>
      </c>
      <c r="Y33" s="24">
        <f t="shared" ca="1" si="8"/>
        <v>196.67980846233877</v>
      </c>
      <c r="Z33" s="24">
        <f t="shared" ca="1" si="8"/>
        <v>-314.52690130431984</v>
      </c>
      <c r="AA33" s="24">
        <f t="shared" ca="1" si="8"/>
        <v>-141.04673243135767</v>
      </c>
      <c r="AB33" s="24">
        <f t="shared" ca="1" si="8"/>
        <v>-363.34745864156866</v>
      </c>
      <c r="AC33" s="24">
        <f t="shared" ca="1" si="8"/>
        <v>-767.34912178803643</v>
      </c>
      <c r="AD33" s="24">
        <f t="shared" ca="1" si="8"/>
        <v>-688.84592780607272</v>
      </c>
      <c r="AE33" s="24">
        <f t="shared" ca="1" si="8"/>
        <v>-973.84800848204031</v>
      </c>
      <c r="AF33" s="24">
        <f t="shared" ca="1" si="8"/>
        <v>-973.84800866226942</v>
      </c>
      <c r="AG33" s="24">
        <f t="shared" ca="1" si="8"/>
        <v>-973.84800922721843</v>
      </c>
      <c r="AH33" s="24">
        <f t="shared" ca="1" si="8"/>
        <v>-1206.8202925619989</v>
      </c>
      <c r="AI33" s="24">
        <f t="shared" ca="1" si="8"/>
        <v>-1145.2500859689062</v>
      </c>
      <c r="AJ33" s="24">
        <f t="shared" ca="1" si="8"/>
        <v>-326.0044398411701</v>
      </c>
      <c r="AK33" s="24">
        <f t="shared" ca="1" si="8"/>
        <v>-1085.4055370233655</v>
      </c>
    </row>
    <row r="34" spans="1:37" x14ac:dyDescent="0.35">
      <c r="H34" s="20" t="s">
        <v>36</v>
      </c>
      <c r="I34" s="24">
        <f t="shared" ca="1" si="7"/>
        <v>0</v>
      </c>
      <c r="J34" s="24">
        <f t="shared" ca="1" si="7"/>
        <v>0</v>
      </c>
      <c r="K34" s="24">
        <f t="shared" ca="1" si="7"/>
        <v>0</v>
      </c>
      <c r="L34" s="24">
        <f t="shared" ca="1" si="7"/>
        <v>0</v>
      </c>
      <c r="M34" s="24">
        <f t="shared" ca="1" si="7"/>
        <v>0</v>
      </c>
      <c r="N34" s="24">
        <f t="shared" ca="1" si="7"/>
        <v>0</v>
      </c>
      <c r="O34" s="24">
        <f t="shared" ca="1" si="7"/>
        <v>0</v>
      </c>
      <c r="P34" s="24">
        <f t="shared" ca="1" si="7"/>
        <v>0</v>
      </c>
      <c r="Q34" s="24">
        <f t="shared" ca="1" si="7"/>
        <v>80.436905265599989</v>
      </c>
      <c r="R34" s="24">
        <f t="shared" ca="1" si="7"/>
        <v>80.436915229100123</v>
      </c>
      <c r="S34" s="24">
        <f t="shared" ca="1" si="7"/>
        <v>80.436915171400074</v>
      </c>
      <c r="T34" s="24">
        <f t="shared" ca="1" si="7"/>
        <v>80.436289022100027</v>
      </c>
      <c r="U34" s="24">
        <f t="shared" ca="1" si="7"/>
        <v>2.4432392542299795</v>
      </c>
      <c r="V34" s="24">
        <f t="shared" ca="1" si="7"/>
        <v>2.4432390646248905</v>
      </c>
      <c r="W34" s="24">
        <f t="shared" ca="1" si="7"/>
        <v>2.4431442765500151</v>
      </c>
      <c r="X34" s="24">
        <f t="shared" ca="1" si="7"/>
        <v>2.4431421627399459</v>
      </c>
      <c r="Y34" s="24">
        <f t="shared" ca="1" si="8"/>
        <v>-218.82124529581961</v>
      </c>
      <c r="Z34" s="24">
        <f t="shared" ca="1" si="8"/>
        <v>-218.82124561498995</v>
      </c>
      <c r="AA34" s="24">
        <f t="shared" ca="1" si="8"/>
        <v>-501.24592000880011</v>
      </c>
      <c r="AB34" s="24">
        <f t="shared" ca="1" si="8"/>
        <v>-501.24592005060003</v>
      </c>
      <c r="AC34" s="24">
        <f t="shared" ca="1" si="8"/>
        <v>307.41795813429781</v>
      </c>
      <c r="AD34" s="24">
        <f t="shared" ca="1" si="8"/>
        <v>307.41795971289866</v>
      </c>
      <c r="AE34" s="24">
        <f t="shared" ca="1" si="8"/>
        <v>307.41795969449777</v>
      </c>
      <c r="AF34" s="24">
        <f t="shared" ca="1" si="8"/>
        <v>307.41796121989864</v>
      </c>
      <c r="AG34" s="24">
        <f t="shared" ca="1" si="8"/>
        <v>307.41796280569906</v>
      </c>
      <c r="AH34" s="24">
        <f t="shared" ca="1" si="8"/>
        <v>42.99966376609882</v>
      </c>
      <c r="AI34" s="24">
        <f t="shared" ca="1" si="8"/>
        <v>42.999666047899154</v>
      </c>
      <c r="AJ34" s="24">
        <f t="shared" ca="1" si="8"/>
        <v>42.999466288869371</v>
      </c>
      <c r="AK34" s="24">
        <f t="shared" ca="1" si="8"/>
        <v>-37.43747289104067</v>
      </c>
    </row>
    <row r="35" spans="1:37" x14ac:dyDescent="0.35">
      <c r="H35" s="20" t="s">
        <v>73</v>
      </c>
      <c r="I35" s="24">
        <f t="shared" ca="1" si="7"/>
        <v>0</v>
      </c>
      <c r="J35" s="24">
        <f t="shared" ca="1" si="7"/>
        <v>0</v>
      </c>
      <c r="K35" s="24">
        <f t="shared" ca="1" si="7"/>
        <v>0</v>
      </c>
      <c r="L35" s="24">
        <f t="shared" ca="1" si="7"/>
        <v>0</v>
      </c>
      <c r="M35" s="24">
        <f t="shared" ca="1" si="7"/>
        <v>0</v>
      </c>
      <c r="N35" s="24">
        <f t="shared" ca="1" si="7"/>
        <v>0</v>
      </c>
      <c r="O35" s="24">
        <f t="shared" ca="1" si="7"/>
        <v>0</v>
      </c>
      <c r="P35" s="24">
        <f t="shared" ca="1" si="7"/>
        <v>0</v>
      </c>
      <c r="Q35" s="24">
        <f t="shared" ca="1" si="7"/>
        <v>-80.436900000000605</v>
      </c>
      <c r="R35" s="24">
        <f t="shared" ca="1" si="7"/>
        <v>-80.436900000000605</v>
      </c>
      <c r="S35" s="24">
        <f t="shared" ca="1" si="7"/>
        <v>-80.436900000000605</v>
      </c>
      <c r="T35" s="24">
        <f t="shared" ca="1" si="7"/>
        <v>-80.442900000000009</v>
      </c>
      <c r="U35" s="24">
        <f t="shared" ca="1" si="7"/>
        <v>-80.43450586117433</v>
      </c>
      <c r="V35" s="24">
        <f t="shared" ca="1" si="7"/>
        <v>-80.437005907150706</v>
      </c>
      <c r="W35" s="24">
        <f t="shared" ca="1" si="7"/>
        <v>-80.437006079046114</v>
      </c>
      <c r="X35" s="24">
        <f t="shared" ca="1" si="7"/>
        <v>-49.077772191740223</v>
      </c>
      <c r="Y35" s="24">
        <f t="shared" ca="1" si="8"/>
        <v>-58.035714893811019</v>
      </c>
      <c r="Z35" s="24">
        <f t="shared" ca="1" si="8"/>
        <v>-54.484594973393541</v>
      </c>
      <c r="AA35" s="24">
        <f t="shared" ca="1" si="8"/>
        <v>23.611366676099351</v>
      </c>
      <c r="AB35" s="24">
        <f t="shared" ca="1" si="8"/>
        <v>23.611566607239183</v>
      </c>
      <c r="AC35" s="24">
        <f t="shared" ca="1" si="8"/>
        <v>-366.28083411450007</v>
      </c>
      <c r="AD35" s="24">
        <f t="shared" ca="1" si="8"/>
        <v>-440.99350431977837</v>
      </c>
      <c r="AE35" s="24">
        <f t="shared" ca="1" si="8"/>
        <v>-440.99520435350951</v>
      </c>
      <c r="AF35" s="24">
        <f t="shared" ca="1" si="8"/>
        <v>-466.98564153243024</v>
      </c>
      <c r="AG35" s="24">
        <f t="shared" ca="1" si="8"/>
        <v>-466.98214157782968</v>
      </c>
      <c r="AH35" s="24">
        <f t="shared" ca="1" si="8"/>
        <v>-272.02914166518076</v>
      </c>
      <c r="AI35" s="24">
        <f t="shared" ca="1" si="8"/>
        <v>-272.03094173103091</v>
      </c>
      <c r="AJ35" s="24">
        <f t="shared" ca="1" si="8"/>
        <v>-77.087915111890652</v>
      </c>
      <c r="AK35" s="24">
        <f t="shared" ca="1" si="8"/>
        <v>-88.708315185051106</v>
      </c>
    </row>
    <row r="36" spans="1:37" x14ac:dyDescent="0.35">
      <c r="H36" s="20" t="s">
        <v>56</v>
      </c>
      <c r="I36" s="24">
        <f t="shared" ca="1" si="7"/>
        <v>0</v>
      </c>
      <c r="J36" s="24">
        <f t="shared" ca="1" si="7"/>
        <v>0</v>
      </c>
      <c r="K36" s="24">
        <f t="shared" ca="1" si="7"/>
        <v>0</v>
      </c>
      <c r="L36" s="24">
        <f t="shared" ca="1" si="7"/>
        <v>0</v>
      </c>
      <c r="M36" s="24">
        <f t="shared" ca="1" si="7"/>
        <v>0</v>
      </c>
      <c r="N36" s="24">
        <f t="shared" ca="1" si="7"/>
        <v>0</v>
      </c>
      <c r="O36" s="24">
        <f t="shared" ca="1" si="7"/>
        <v>0</v>
      </c>
      <c r="P36" s="24">
        <f t="shared" ca="1" si="7"/>
        <v>0</v>
      </c>
      <c r="Q36" s="24">
        <f t="shared" ca="1" si="7"/>
        <v>0</v>
      </c>
      <c r="R36" s="24">
        <f t="shared" ca="1" si="7"/>
        <v>0</v>
      </c>
      <c r="S36" s="24">
        <f t="shared" ca="1" si="7"/>
        <v>0</v>
      </c>
      <c r="T36" s="24">
        <f t="shared" ca="1" si="7"/>
        <v>0</v>
      </c>
      <c r="U36" s="24">
        <f t="shared" ca="1" si="7"/>
        <v>0</v>
      </c>
      <c r="V36" s="24">
        <f t="shared" ca="1" si="7"/>
        <v>0</v>
      </c>
      <c r="W36" s="24">
        <f t="shared" ca="1" si="7"/>
        <v>0</v>
      </c>
      <c r="X36" s="24">
        <f t="shared" ca="1" si="7"/>
        <v>0</v>
      </c>
      <c r="Y36" s="24">
        <f t="shared" ca="1" si="8"/>
        <v>0</v>
      </c>
      <c r="Z36" s="24">
        <f t="shared" ca="1" si="8"/>
        <v>0</v>
      </c>
      <c r="AA36" s="24">
        <f t="shared" ca="1" si="8"/>
        <v>0</v>
      </c>
      <c r="AB36" s="24">
        <f t="shared" ca="1" si="8"/>
        <v>0</v>
      </c>
      <c r="AC36" s="24">
        <f t="shared" ca="1" si="8"/>
        <v>0</v>
      </c>
      <c r="AD36" s="24">
        <f t="shared" ca="1" si="8"/>
        <v>0</v>
      </c>
      <c r="AE36" s="24">
        <f t="shared" ca="1" si="8"/>
        <v>0</v>
      </c>
      <c r="AF36" s="24">
        <f t="shared" ca="1" si="8"/>
        <v>0</v>
      </c>
      <c r="AG36" s="24">
        <f t="shared" ca="1" si="8"/>
        <v>0</v>
      </c>
      <c r="AH36" s="24">
        <f t="shared" ca="1" si="8"/>
        <v>0</v>
      </c>
      <c r="AI36" s="24">
        <f t="shared" ca="1" si="8"/>
        <v>0</v>
      </c>
      <c r="AJ36" s="24">
        <f t="shared" ca="1" si="8"/>
        <v>0</v>
      </c>
      <c r="AK36" s="24">
        <f t="shared" ca="1" si="8"/>
        <v>0</v>
      </c>
    </row>
    <row r="38" spans="1:37" x14ac:dyDescent="0.35">
      <c r="H38" s="20" t="s">
        <v>70</v>
      </c>
      <c r="I38" s="24">
        <f t="shared" ref="I38:X40" ca="1" si="9">-SUMIFS(OFFSET(INDIRECT("'"&amp;$E$1 &amp; "_Capacity'!C:C"), 0, I$1), INDIRECT("'"&amp;$E$1 &amp; "_Capacity'!B:B"),$H38, INDIRECT("'"&amp;$E$1 &amp; "_Capacity'!A:A"),$B$23) +SUMIFS(OFFSET(INDIRECT("'"&amp;$C$1 &amp; "_Capacity'!C:C"), 0, I$1), INDIRECT("'"&amp;$C$1 &amp; "_Capacity'!B:B"),$H38, INDIRECT("'"&amp;$C$1 &amp; "_Capacity'!A:A"),$B$23)</f>
        <v>0</v>
      </c>
      <c r="J38" s="24">
        <f t="shared" ca="1" si="9"/>
        <v>0</v>
      </c>
      <c r="K38" s="24">
        <f t="shared" ca="1" si="9"/>
        <v>0</v>
      </c>
      <c r="L38" s="24">
        <f t="shared" ca="1" si="9"/>
        <v>0</v>
      </c>
      <c r="M38" s="24">
        <f t="shared" ca="1" si="9"/>
        <v>0</v>
      </c>
      <c r="N38" s="24">
        <f t="shared" ca="1" si="9"/>
        <v>0</v>
      </c>
      <c r="O38" s="24">
        <f t="shared" ca="1" si="9"/>
        <v>0</v>
      </c>
      <c r="P38" s="24">
        <f t="shared" ca="1" si="9"/>
        <v>0</v>
      </c>
      <c r="Q38" s="24">
        <f t="shared" ca="1" si="9"/>
        <v>80.436905265599989</v>
      </c>
      <c r="R38" s="24">
        <f t="shared" ca="1" si="9"/>
        <v>80.436915229100123</v>
      </c>
      <c r="S38" s="24">
        <f t="shared" ca="1" si="9"/>
        <v>80.436915171400074</v>
      </c>
      <c r="T38" s="24">
        <f t="shared" ca="1" si="9"/>
        <v>80.436289022100027</v>
      </c>
      <c r="U38" s="24">
        <f t="shared" ca="1" si="9"/>
        <v>2.4432392542299795</v>
      </c>
      <c r="V38" s="24">
        <f t="shared" ca="1" si="9"/>
        <v>2.4432390646248905</v>
      </c>
      <c r="W38" s="24">
        <f t="shared" ca="1" si="9"/>
        <v>2.4431442765500151</v>
      </c>
      <c r="X38" s="24">
        <f t="shared" ca="1" si="9"/>
        <v>2.4431421627399459</v>
      </c>
      <c r="Y38" s="24">
        <f t="shared" ref="Y38:AK40" ca="1" si="10">-SUMIFS(OFFSET(INDIRECT("'"&amp;$E$1 &amp; "_Capacity'!C:C"), 0, Y$1), INDIRECT("'"&amp;$E$1 &amp; "_Capacity'!B:B"),$H38, INDIRECT("'"&amp;$E$1 &amp; "_Capacity'!A:A"),$B$23) +SUMIFS(OFFSET(INDIRECT("'"&amp;$C$1 &amp; "_Capacity'!C:C"), 0, Y$1), INDIRECT("'"&amp;$C$1 &amp; "_Capacity'!B:B"),$H38, INDIRECT("'"&amp;$C$1 &amp; "_Capacity'!A:A"),$B$23)</f>
        <v>-218.82124529581961</v>
      </c>
      <c r="Z38" s="24">
        <f t="shared" ca="1" si="10"/>
        <v>-218.82124561498995</v>
      </c>
      <c r="AA38" s="24">
        <f t="shared" ca="1" si="10"/>
        <v>-501.24592000880011</v>
      </c>
      <c r="AB38" s="24">
        <f t="shared" ca="1" si="10"/>
        <v>-501.24592005060003</v>
      </c>
      <c r="AC38" s="24">
        <f t="shared" ca="1" si="10"/>
        <v>307.41795813429781</v>
      </c>
      <c r="AD38" s="24">
        <f t="shared" ca="1" si="10"/>
        <v>307.41795971289866</v>
      </c>
      <c r="AE38" s="24">
        <f t="shared" ca="1" si="10"/>
        <v>307.41795969449777</v>
      </c>
      <c r="AF38" s="24">
        <f t="shared" ca="1" si="10"/>
        <v>307.41796121989864</v>
      </c>
      <c r="AG38" s="24">
        <f t="shared" ca="1" si="10"/>
        <v>307.41796280569906</v>
      </c>
      <c r="AH38" s="24">
        <f t="shared" ca="1" si="10"/>
        <v>42.99966376609882</v>
      </c>
      <c r="AI38" s="24">
        <f t="shared" ca="1" si="10"/>
        <v>42.999666047899154</v>
      </c>
      <c r="AJ38" s="24">
        <f t="shared" ca="1" si="10"/>
        <v>42.999466288869371</v>
      </c>
      <c r="AK38" s="24">
        <f t="shared" ca="1" si="10"/>
        <v>-37.43747289104067</v>
      </c>
    </row>
    <row r="39" spans="1:37" x14ac:dyDescent="0.35">
      <c r="H39" s="20" t="s">
        <v>72</v>
      </c>
      <c r="I39" s="24">
        <f t="shared" ca="1" si="9"/>
        <v>0</v>
      </c>
      <c r="J39" s="24">
        <f t="shared" ca="1" si="9"/>
        <v>0</v>
      </c>
      <c r="K39" s="24">
        <f t="shared" ca="1" si="9"/>
        <v>0</v>
      </c>
      <c r="L39" s="24">
        <f t="shared" ca="1" si="9"/>
        <v>0</v>
      </c>
      <c r="M39" s="24">
        <f t="shared" ca="1" si="9"/>
        <v>0</v>
      </c>
      <c r="N39" s="24">
        <f t="shared" ca="1" si="9"/>
        <v>0</v>
      </c>
      <c r="O39" s="24">
        <f t="shared" ca="1" si="9"/>
        <v>0</v>
      </c>
      <c r="P39" s="24">
        <f t="shared" ca="1" si="9"/>
        <v>0</v>
      </c>
      <c r="Q39" s="24">
        <f t="shared" ca="1" si="9"/>
        <v>-80.436900000000605</v>
      </c>
      <c r="R39" s="24">
        <f t="shared" ca="1" si="9"/>
        <v>-80.436900000000605</v>
      </c>
      <c r="S39" s="24">
        <f t="shared" ca="1" si="9"/>
        <v>-80.436900000000605</v>
      </c>
      <c r="T39" s="24">
        <f t="shared" ca="1" si="9"/>
        <v>-80.442900000000009</v>
      </c>
      <c r="U39" s="24">
        <f t="shared" ca="1" si="9"/>
        <v>-80.43450586117433</v>
      </c>
      <c r="V39" s="24">
        <f t="shared" ca="1" si="9"/>
        <v>-80.437005907150706</v>
      </c>
      <c r="W39" s="24">
        <f t="shared" ca="1" si="9"/>
        <v>-80.437006079047023</v>
      </c>
      <c r="X39" s="24">
        <f t="shared" ca="1" si="9"/>
        <v>-49.077772191740223</v>
      </c>
      <c r="Y39" s="24">
        <f t="shared" ca="1" si="10"/>
        <v>-58.035714893811019</v>
      </c>
      <c r="Z39" s="24">
        <f t="shared" ca="1" si="10"/>
        <v>-54.484594973393541</v>
      </c>
      <c r="AA39" s="24">
        <f t="shared" ca="1" si="10"/>
        <v>23.611366676098442</v>
      </c>
      <c r="AB39" s="24">
        <f t="shared" ca="1" si="10"/>
        <v>23.611566607239183</v>
      </c>
      <c r="AC39" s="24">
        <f t="shared" ca="1" si="10"/>
        <v>-366.28083411450007</v>
      </c>
      <c r="AD39" s="24">
        <f t="shared" ca="1" si="10"/>
        <v>-440.99350431977837</v>
      </c>
      <c r="AE39" s="24">
        <f t="shared" ca="1" si="10"/>
        <v>-440.99520435350951</v>
      </c>
      <c r="AF39" s="24">
        <f t="shared" ca="1" si="10"/>
        <v>-466.98564153243024</v>
      </c>
      <c r="AG39" s="24">
        <f t="shared" ca="1" si="10"/>
        <v>-466.98214157782877</v>
      </c>
      <c r="AH39" s="24">
        <f t="shared" ca="1" si="10"/>
        <v>-272.02914166517894</v>
      </c>
      <c r="AI39" s="24">
        <f t="shared" ca="1" si="10"/>
        <v>-272.03094173102909</v>
      </c>
      <c r="AJ39" s="24">
        <f t="shared" ca="1" si="10"/>
        <v>-77.087915111889743</v>
      </c>
      <c r="AK39" s="24">
        <f t="shared" ca="1" si="10"/>
        <v>-88.708315185052925</v>
      </c>
    </row>
    <row r="40" spans="1:37" x14ac:dyDescent="0.35">
      <c r="H40" s="20" t="s">
        <v>76</v>
      </c>
      <c r="I40" s="24">
        <f t="shared" ca="1" si="9"/>
        <v>0</v>
      </c>
      <c r="J40" s="24">
        <f t="shared" ca="1" si="9"/>
        <v>0</v>
      </c>
      <c r="K40" s="24">
        <f t="shared" ca="1" si="9"/>
        <v>0</v>
      </c>
      <c r="L40" s="24">
        <f t="shared" ca="1" si="9"/>
        <v>0</v>
      </c>
      <c r="M40" s="24">
        <f t="shared" ca="1" si="9"/>
        <v>0</v>
      </c>
      <c r="N40" s="24">
        <f t="shared" ca="1" si="9"/>
        <v>0</v>
      </c>
      <c r="O40" s="24">
        <f t="shared" ca="1" si="9"/>
        <v>0</v>
      </c>
      <c r="P40" s="24">
        <f t="shared" ca="1" si="9"/>
        <v>0</v>
      </c>
      <c r="Q40" s="24">
        <f t="shared" ca="1" si="9"/>
        <v>0</v>
      </c>
      <c r="R40" s="24">
        <f t="shared" ca="1" si="9"/>
        <v>0</v>
      </c>
      <c r="S40" s="24">
        <f t="shared" ca="1" si="9"/>
        <v>0</v>
      </c>
      <c r="T40" s="24">
        <f t="shared" ca="1" si="9"/>
        <v>0</v>
      </c>
      <c r="U40" s="24">
        <f t="shared" ca="1" si="9"/>
        <v>0</v>
      </c>
      <c r="V40" s="24">
        <f t="shared" ca="1" si="9"/>
        <v>0</v>
      </c>
      <c r="W40" s="24">
        <f t="shared" ca="1" si="9"/>
        <v>0</v>
      </c>
      <c r="X40" s="24">
        <f t="shared" ca="1" si="9"/>
        <v>0</v>
      </c>
      <c r="Y40" s="24">
        <f t="shared" ca="1" si="10"/>
        <v>0</v>
      </c>
      <c r="Z40" s="24">
        <f t="shared" ca="1" si="10"/>
        <v>0</v>
      </c>
      <c r="AA40" s="24">
        <f t="shared" ca="1" si="10"/>
        <v>0</v>
      </c>
      <c r="AB40" s="24">
        <f t="shared" ca="1" si="10"/>
        <v>0</v>
      </c>
      <c r="AC40" s="24">
        <f t="shared" ca="1" si="10"/>
        <v>0</v>
      </c>
      <c r="AD40" s="24">
        <f t="shared" ca="1" si="10"/>
        <v>0</v>
      </c>
      <c r="AE40" s="24">
        <f t="shared" ca="1" si="10"/>
        <v>0</v>
      </c>
      <c r="AF40" s="24">
        <f t="shared" ca="1" si="10"/>
        <v>0</v>
      </c>
      <c r="AG40" s="24">
        <f t="shared" ca="1" si="10"/>
        <v>0</v>
      </c>
      <c r="AH40" s="24">
        <f t="shared" ca="1" si="10"/>
        <v>0</v>
      </c>
      <c r="AI40" s="24">
        <f t="shared" ca="1" si="10"/>
        <v>0</v>
      </c>
      <c r="AJ40" s="24">
        <f t="shared" ca="1" si="10"/>
        <v>0</v>
      </c>
      <c r="AK40" s="24">
        <f t="shared" ca="1" si="10"/>
        <v>0</v>
      </c>
    </row>
    <row r="43" spans="1:37" ht="25" x14ac:dyDescent="0.6">
      <c r="A43" s="14" t="str">
        <f>B44&amp;" generation difference by year"</f>
        <v>NEM generation difference by year</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1:37" x14ac:dyDescent="0.35">
      <c r="A44" s="16" t="s">
        <v>87</v>
      </c>
      <c r="B44" s="8" t="s">
        <v>40</v>
      </c>
    </row>
    <row r="46" spans="1:37" x14ac:dyDescent="0.35">
      <c r="H46" t="s">
        <v>124</v>
      </c>
      <c r="I46" s="18" t="str">
        <f>I6</f>
        <v>2021-22</v>
      </c>
      <c r="J46" s="18" t="str">
        <f t="shared" ref="J46:AK46" si="11">J6</f>
        <v>2022-23</v>
      </c>
      <c r="K46" s="18" t="str">
        <f t="shared" si="11"/>
        <v>2023-24</v>
      </c>
      <c r="L46" s="18" t="str">
        <f t="shared" si="11"/>
        <v>2024-25</v>
      </c>
      <c r="M46" s="18" t="str">
        <f t="shared" si="11"/>
        <v>2025-26</v>
      </c>
      <c r="N46" s="18" t="str">
        <f t="shared" si="11"/>
        <v>2026-27</v>
      </c>
      <c r="O46" s="18" t="str">
        <f t="shared" si="11"/>
        <v>2027-28</v>
      </c>
      <c r="P46" s="18" t="str">
        <f t="shared" si="11"/>
        <v>2028-29</v>
      </c>
      <c r="Q46" s="18" t="str">
        <f t="shared" si="11"/>
        <v>2029-30</v>
      </c>
      <c r="R46" s="18" t="str">
        <f t="shared" si="11"/>
        <v>2030-31</v>
      </c>
      <c r="S46" s="18" t="str">
        <f t="shared" si="11"/>
        <v>2031-32</v>
      </c>
      <c r="T46" s="18" t="str">
        <f t="shared" si="11"/>
        <v>2032-33</v>
      </c>
      <c r="U46" s="18" t="str">
        <f t="shared" si="11"/>
        <v>2033-34</v>
      </c>
      <c r="V46" s="18" t="str">
        <f t="shared" si="11"/>
        <v>2034-35</v>
      </c>
      <c r="W46" s="18" t="str">
        <f t="shared" si="11"/>
        <v>2035-36</v>
      </c>
      <c r="X46" s="18" t="str">
        <f t="shared" si="11"/>
        <v>2036-37</v>
      </c>
      <c r="Y46" s="18" t="str">
        <f t="shared" si="11"/>
        <v>2037-38</v>
      </c>
      <c r="Z46" s="18" t="str">
        <f t="shared" si="11"/>
        <v>2038-39</v>
      </c>
      <c r="AA46" s="18" t="str">
        <f t="shared" si="11"/>
        <v>2039-40</v>
      </c>
      <c r="AB46" s="18" t="str">
        <f t="shared" si="11"/>
        <v>2040-41</v>
      </c>
      <c r="AC46" s="18" t="str">
        <f t="shared" si="11"/>
        <v>2041-42</v>
      </c>
      <c r="AD46" s="18" t="str">
        <f t="shared" si="11"/>
        <v>2042-43</v>
      </c>
      <c r="AE46" s="18" t="str">
        <f t="shared" si="11"/>
        <v>2043-44</v>
      </c>
      <c r="AF46" s="18" t="str">
        <f t="shared" si="11"/>
        <v>2044-45</v>
      </c>
      <c r="AG46" s="18" t="str">
        <f t="shared" si="11"/>
        <v>2045-46</v>
      </c>
      <c r="AH46" s="18" t="str">
        <f t="shared" si="11"/>
        <v>2046-47</v>
      </c>
      <c r="AI46" s="18" t="str">
        <f t="shared" si="11"/>
        <v>2047-48</v>
      </c>
      <c r="AJ46" s="18" t="str">
        <f t="shared" si="11"/>
        <v>2048-49</v>
      </c>
      <c r="AK46" s="18" t="str">
        <f t="shared" si="11"/>
        <v>2049-50</v>
      </c>
    </row>
    <row r="47" spans="1:37" x14ac:dyDescent="0.35">
      <c r="H47" s="20" t="s">
        <v>64</v>
      </c>
      <c r="I47" s="24">
        <f ca="1">-SUMIFS(OFFSET(INDIRECT("'"&amp;$E$1 &amp; "_Generation'!C:C"), 0, I$1), INDIRECT("'"&amp;$E$1 &amp; "_Generation'!B:B"),$H47, INDIRECT("'"&amp;$E$1 &amp; "_Generation'!A:A"),$B$44) + SUMIFS(OFFSET(INDIRECT("'"&amp;$C$1 &amp; "_Generation'!C:C"), 0, I$1), INDIRECT("'"&amp;$C$1 &amp; "_Generation'!B:B"),$H47, INDIRECT("'"&amp;$C$1 &amp; "_Generation'!A:A"),$B$44)</f>
        <v>142.37106999997923</v>
      </c>
      <c r="J47" s="24">
        <f t="shared" ref="J47:Y57" ca="1" si="12">-SUMIFS(OFFSET(INDIRECT("'"&amp;$E$1 &amp; "_Generation'!C:C"), 0, J$1), INDIRECT("'"&amp;$E$1 &amp; "_Generation'!B:B"),$H47, INDIRECT("'"&amp;$E$1 &amp; "_Generation'!A:A"),$B$44) + SUMIFS(OFFSET(INDIRECT("'"&amp;$C$1 &amp; "_Generation'!C:C"), 0, J$1), INDIRECT("'"&amp;$C$1 &amp; "_Generation'!B:B"),$H47, INDIRECT("'"&amp;$C$1 &amp; "_Generation'!A:A"),$B$44)</f>
        <v>223.56307000000379</v>
      </c>
      <c r="K47" s="24">
        <f t="shared" ca="1" si="12"/>
        <v>361.5120299999835</v>
      </c>
      <c r="L47" s="24">
        <f t="shared" ca="1" si="12"/>
        <v>186.19199158913398</v>
      </c>
      <c r="M47" s="24">
        <f t="shared" ca="1" si="12"/>
        <v>-160.65170470310841</v>
      </c>
      <c r="N47" s="24">
        <f t="shared" ca="1" si="12"/>
        <v>792.57207427105459</v>
      </c>
      <c r="O47" s="24">
        <f t="shared" ca="1" si="12"/>
        <v>-719.41400563700154</v>
      </c>
      <c r="P47" s="24">
        <f t="shared" ca="1" si="12"/>
        <v>-635.5152226544451</v>
      </c>
      <c r="Q47" s="24">
        <f t="shared" ca="1" si="12"/>
        <v>-1411.0381631359851</v>
      </c>
      <c r="R47" s="24">
        <f t="shared" ca="1" si="12"/>
        <v>-1038.6629807683348</v>
      </c>
      <c r="S47" s="24">
        <f t="shared" ca="1" si="12"/>
        <v>-1578.1319696854189</v>
      </c>
      <c r="T47" s="24">
        <f t="shared" ca="1" si="12"/>
        <v>-1750.0155549978081</v>
      </c>
      <c r="U47" s="24">
        <f t="shared" ca="1" si="12"/>
        <v>-1422.8301429965868</v>
      </c>
      <c r="V47" s="24">
        <f t="shared" ca="1" si="12"/>
        <v>-1873.1043882722006</v>
      </c>
      <c r="W47" s="24">
        <f t="shared" ca="1" si="12"/>
        <v>1178.4798000000083</v>
      </c>
      <c r="X47" s="24">
        <f t="shared" ca="1" si="12"/>
        <v>1273.0025000000096</v>
      </c>
      <c r="Y47" s="24">
        <f t="shared" ca="1" si="12"/>
        <v>741.26289999999426</v>
      </c>
      <c r="Z47" s="24">
        <f t="shared" ref="Z47:AK57" ca="1" si="13">-SUMIFS(OFFSET(INDIRECT("'"&amp;$E$1 &amp; "_Generation'!C:C"), 0, Z$1), INDIRECT("'"&amp;$E$1 &amp; "_Generation'!B:B"),$H47, INDIRECT("'"&amp;$E$1 &amp; "_Generation'!A:A"),$B$44) + SUMIFS(OFFSET(INDIRECT("'"&amp;$C$1 &amp; "_Generation'!C:C"), 0, Z$1), INDIRECT("'"&amp;$C$1 &amp; "_Generation'!B:B"),$H47, INDIRECT("'"&amp;$C$1 &amp; "_Generation'!A:A"),$B$44)</f>
        <v>1119.8533000000025</v>
      </c>
      <c r="AA47" s="24">
        <f t="shared" ca="1" si="13"/>
        <v>1254.9547999999959</v>
      </c>
      <c r="AB47" s="24">
        <f t="shared" ca="1" si="13"/>
        <v>504.20959999999468</v>
      </c>
      <c r="AC47" s="24">
        <f t="shared" ca="1" si="13"/>
        <v>1212.5817000000025</v>
      </c>
      <c r="AD47" s="24">
        <f t="shared" ca="1" si="13"/>
        <v>624.87450000000172</v>
      </c>
      <c r="AE47" s="24">
        <f t="shared" ca="1" si="13"/>
        <v>83.47150000000147</v>
      </c>
      <c r="AF47" s="24">
        <f t="shared" ca="1" si="13"/>
        <v>57.944399999998495</v>
      </c>
      <c r="AG47" s="24">
        <f t="shared" ca="1" si="13"/>
        <v>161.23649999999907</v>
      </c>
      <c r="AH47" s="24">
        <f t="shared" ca="1" si="13"/>
        <v>81.329599999990023</v>
      </c>
      <c r="AI47" s="24">
        <f t="shared" ca="1" si="13"/>
        <v>102.63899999999921</v>
      </c>
      <c r="AJ47" s="24">
        <f t="shared" ca="1" si="13"/>
        <v>130.51139999999032</v>
      </c>
      <c r="AK47" s="24">
        <f t="shared" ca="1" si="13"/>
        <v>49.903100000009545</v>
      </c>
    </row>
    <row r="48" spans="1:37" x14ac:dyDescent="0.35">
      <c r="H48" s="20" t="s">
        <v>71</v>
      </c>
      <c r="I48" s="24">
        <f t="shared" ref="I48:R58" ca="1" si="14">-SUMIFS(OFFSET(INDIRECT("'"&amp;$E$1 &amp; "_Generation'!C:C"), 0, I$1), INDIRECT("'"&amp;$E$1 &amp; "_Generation'!B:B"),$H48, INDIRECT("'"&amp;$E$1 &amp; "_Generation'!A:A"),$B$44) + SUMIFS(OFFSET(INDIRECT("'"&amp;$C$1 &amp; "_Generation'!C:C"), 0, I$1), INDIRECT("'"&amp;$C$1 &amp; "_Generation'!B:B"),$H48, INDIRECT("'"&amp;$C$1 &amp; "_Generation'!A:A"),$B$44)</f>
        <v>3.3822000000036496</v>
      </c>
      <c r="J48" s="24">
        <f t="shared" ca="1" si="14"/>
        <v>15.888800000004267</v>
      </c>
      <c r="K48" s="24">
        <f t="shared" ca="1" si="14"/>
        <v>28.089800000012474</v>
      </c>
      <c r="L48" s="24">
        <f t="shared" ca="1" si="14"/>
        <v>285.11479523848902</v>
      </c>
      <c r="M48" s="24">
        <f t="shared" ca="1" si="14"/>
        <v>1221.7856407203835</v>
      </c>
      <c r="N48" s="24">
        <f t="shared" ca="1" si="14"/>
        <v>496.01252034128265</v>
      </c>
      <c r="O48" s="24">
        <f t="shared" ca="1" si="14"/>
        <v>123.90936615083774</v>
      </c>
      <c r="P48" s="24">
        <f t="shared" ca="1" si="14"/>
        <v>205.0602772063794</v>
      </c>
      <c r="Q48" s="24">
        <f t="shared" ca="1" si="14"/>
        <v>188.80999021163007</v>
      </c>
      <c r="R48" s="24">
        <f t="shared" ca="1" si="14"/>
        <v>230.38579895991643</v>
      </c>
      <c r="S48" s="24">
        <f t="shared" ca="1" si="12"/>
        <v>363.64379952186573</v>
      </c>
      <c r="T48" s="24">
        <f t="shared" ca="1" si="12"/>
        <v>261.15949999999793</v>
      </c>
      <c r="U48" s="24">
        <f t="shared" ca="1" si="12"/>
        <v>253.41730000000098</v>
      </c>
      <c r="V48" s="24">
        <f t="shared" ca="1" si="12"/>
        <v>378.45789999999761</v>
      </c>
      <c r="W48" s="24">
        <f t="shared" ca="1" si="12"/>
        <v>604.46399999999267</v>
      </c>
      <c r="X48" s="24">
        <f t="shared" ca="1" si="12"/>
        <v>654.82729999998628</v>
      </c>
      <c r="Y48" s="24">
        <f t="shared" ca="1" si="12"/>
        <v>896.6688999999933</v>
      </c>
      <c r="Z48" s="24">
        <f t="shared" ca="1" si="13"/>
        <v>1245.317099999982</v>
      </c>
      <c r="AA48" s="24">
        <f t="shared" ca="1" si="13"/>
        <v>1132.5045000000027</v>
      </c>
      <c r="AB48" s="24">
        <f t="shared" ca="1" si="13"/>
        <v>616.30290000001696</v>
      </c>
      <c r="AC48" s="24">
        <f t="shared" ca="1" si="13"/>
        <v>1113.7361999999994</v>
      </c>
      <c r="AD48" s="24">
        <f t="shared" ca="1" si="13"/>
        <v>1242.9664999999914</v>
      </c>
      <c r="AE48" s="24">
        <f t="shared" ca="1" si="13"/>
        <v>338.22609999999986</v>
      </c>
      <c r="AF48" s="24">
        <f t="shared" ca="1" si="13"/>
        <v>610.20890000000145</v>
      </c>
      <c r="AG48" s="24">
        <f t="shared" ca="1" si="13"/>
        <v>920.22920000000158</v>
      </c>
      <c r="AH48" s="24">
        <f t="shared" ca="1" si="13"/>
        <v>304.83660000000964</v>
      </c>
      <c r="AI48" s="24">
        <f t="shared" ca="1" si="13"/>
        <v>204.03700000000026</v>
      </c>
      <c r="AJ48" s="24">
        <f t="shared" ca="1" si="13"/>
        <v>0</v>
      </c>
      <c r="AK48" s="24">
        <f t="shared" ca="1" si="13"/>
        <v>0</v>
      </c>
    </row>
    <row r="49" spans="8:37" x14ac:dyDescent="0.35">
      <c r="H49" s="20" t="s">
        <v>20</v>
      </c>
      <c r="I49" s="24">
        <f t="shared" ca="1" si="14"/>
        <v>-7.3713501478778198E-5</v>
      </c>
      <c r="J49" s="24">
        <f t="shared" ca="1" si="14"/>
        <v>-7.4330317147541791E-5</v>
      </c>
      <c r="K49" s="24">
        <f t="shared" ca="1" si="14"/>
        <v>-3.2642031328578014E-5</v>
      </c>
      <c r="L49" s="24">
        <f t="shared" ca="1" si="14"/>
        <v>-66.27789842016432</v>
      </c>
      <c r="M49" s="24">
        <f t="shared" ca="1" si="14"/>
        <v>49.031403044924673</v>
      </c>
      <c r="N49" s="24">
        <f t="shared" ca="1" si="14"/>
        <v>11.681722789143805</v>
      </c>
      <c r="O49" s="24">
        <f t="shared" ca="1" si="14"/>
        <v>-29.003771640605009</v>
      </c>
      <c r="P49" s="24">
        <f t="shared" ca="1" si="14"/>
        <v>-80.645451927665363</v>
      </c>
      <c r="Q49" s="24">
        <f t="shared" ca="1" si="14"/>
        <v>-23.435281019630793</v>
      </c>
      <c r="R49" s="24">
        <f t="shared" ca="1" si="14"/>
        <v>-20.010468613694911</v>
      </c>
      <c r="S49" s="24">
        <f t="shared" ca="1" si="12"/>
        <v>-68.956724716392273</v>
      </c>
      <c r="T49" s="24">
        <f t="shared" ca="1" si="12"/>
        <v>-1066.4858902208375</v>
      </c>
      <c r="U49" s="24">
        <f t="shared" ca="1" si="12"/>
        <v>-999.25355880475945</v>
      </c>
      <c r="V49" s="24">
        <f t="shared" ca="1" si="12"/>
        <v>-219.77048716279933</v>
      </c>
      <c r="W49" s="24">
        <f t="shared" ca="1" si="12"/>
        <v>-707.61667223281165</v>
      </c>
      <c r="X49" s="24">
        <f t="shared" ca="1" si="12"/>
        <v>-865.68369855514311</v>
      </c>
      <c r="Y49" s="24">
        <f t="shared" ca="1" si="12"/>
        <v>-433.05966929708575</v>
      </c>
      <c r="Z49" s="24">
        <f t="shared" ca="1" si="13"/>
        <v>-280.7367849415441</v>
      </c>
      <c r="AA49" s="24">
        <f t="shared" ca="1" si="13"/>
        <v>-129.86195625252685</v>
      </c>
      <c r="AB49" s="24">
        <f t="shared" ca="1" si="13"/>
        <v>-82.736550562731736</v>
      </c>
      <c r="AC49" s="24">
        <f t="shared" ca="1" si="13"/>
        <v>-183.94061820517754</v>
      </c>
      <c r="AD49" s="24">
        <f t="shared" ca="1" si="13"/>
        <v>-67.366329670936466</v>
      </c>
      <c r="AE49" s="24">
        <f t="shared" ca="1" si="13"/>
        <v>-38.343519886006106</v>
      </c>
      <c r="AF49" s="24">
        <f t="shared" ca="1" si="13"/>
        <v>-70.9642307731242</v>
      </c>
      <c r="AG49" s="24">
        <f t="shared" ca="1" si="13"/>
        <v>-29.77646342839148</v>
      </c>
      <c r="AH49" s="24">
        <f t="shared" ca="1" si="13"/>
        <v>-4.866616493472975E-4</v>
      </c>
      <c r="AI49" s="24">
        <f t="shared" ca="1" si="13"/>
        <v>-4.9651445692688867E-4</v>
      </c>
      <c r="AJ49" s="24">
        <f t="shared" ca="1" si="13"/>
        <v>-7.599794040515917E-4</v>
      </c>
      <c r="AK49" s="24">
        <f t="shared" ca="1" si="13"/>
        <v>-7.3796766810119152E-4</v>
      </c>
    </row>
    <row r="50" spans="8:37" x14ac:dyDescent="0.35">
      <c r="H50" s="20" t="s">
        <v>32</v>
      </c>
      <c r="I50" s="24">
        <f t="shared" ca="1" si="14"/>
        <v>-4.7000000904517947E-6</v>
      </c>
      <c r="J50" s="24">
        <f t="shared" ca="1" si="14"/>
        <v>-2.9000000267842552E-6</v>
      </c>
      <c r="K50" s="24">
        <f t="shared" ca="1" si="14"/>
        <v>-4.7904000000016822E-2</v>
      </c>
      <c r="L50" s="24">
        <f t="shared" ca="1" si="14"/>
        <v>-0.90086899999988646</v>
      </c>
      <c r="M50" s="24">
        <f t="shared" ca="1" si="14"/>
        <v>-0.22648800000001756</v>
      </c>
      <c r="N50" s="24">
        <f t="shared" ca="1" si="14"/>
        <v>0.80911199999999894</v>
      </c>
      <c r="O50" s="24">
        <f t="shared" ca="1" si="14"/>
        <v>-1.3955940000000169</v>
      </c>
      <c r="P50" s="24">
        <f t="shared" ca="1" si="14"/>
        <v>-5.5796259999999052</v>
      </c>
      <c r="Q50" s="24">
        <f t="shared" ca="1" si="14"/>
        <v>0.53507570000002147</v>
      </c>
      <c r="R50" s="24">
        <f t="shared" ca="1" si="14"/>
        <v>-0.51859099999995806</v>
      </c>
      <c r="S50" s="24">
        <f t="shared" ca="1" si="12"/>
        <v>-0.18557789999999841</v>
      </c>
      <c r="T50" s="24">
        <f t="shared" ca="1" si="12"/>
        <v>-120.74951099999899</v>
      </c>
      <c r="U50" s="24">
        <f t="shared" ca="1" si="12"/>
        <v>-117.5218720000002</v>
      </c>
      <c r="V50" s="24">
        <f t="shared" ca="1" si="12"/>
        <v>-301.98433200000011</v>
      </c>
      <c r="W50" s="24">
        <f t="shared" ca="1" si="12"/>
        <v>-41.199890999999994</v>
      </c>
      <c r="X50" s="24">
        <f t="shared" ca="1" si="12"/>
        <v>-62.841246000000083</v>
      </c>
      <c r="Y50" s="24">
        <f t="shared" ca="1" si="12"/>
        <v>-108.51009999999897</v>
      </c>
      <c r="Z50" s="24">
        <f t="shared" ca="1" si="13"/>
        <v>-185.58317000000102</v>
      </c>
      <c r="AA50" s="24">
        <f t="shared" ca="1" si="13"/>
        <v>-6.0156999999989864</v>
      </c>
      <c r="AB50" s="24">
        <f t="shared" ca="1" si="13"/>
        <v>1.4017399999989948</v>
      </c>
      <c r="AC50" s="24">
        <f t="shared" ca="1" si="13"/>
        <v>-0.69598999999999478</v>
      </c>
      <c r="AD50" s="24">
        <f t="shared" ca="1" si="13"/>
        <v>-14.009259999999983</v>
      </c>
      <c r="AE50" s="24">
        <f t="shared" ca="1" si="13"/>
        <v>-6.7017400000000009</v>
      </c>
      <c r="AF50" s="24">
        <f t="shared" ca="1" si="13"/>
        <v>-15.908739999999995</v>
      </c>
      <c r="AG50" s="24">
        <f t="shared" ca="1" si="13"/>
        <v>-14.287629999999012</v>
      </c>
      <c r="AH50" s="24">
        <f t="shared" ca="1" si="13"/>
        <v>0</v>
      </c>
      <c r="AI50" s="24">
        <f t="shared" ca="1" si="13"/>
        <v>0</v>
      </c>
      <c r="AJ50" s="24">
        <f t="shared" ca="1" si="13"/>
        <v>0</v>
      </c>
      <c r="AK50" s="24">
        <f t="shared" ca="1" si="13"/>
        <v>0</v>
      </c>
    </row>
    <row r="51" spans="8:37" x14ac:dyDescent="0.35">
      <c r="H51" s="20" t="s">
        <v>66</v>
      </c>
      <c r="I51" s="24">
        <f t="shared" ca="1" si="14"/>
        <v>-1.1638604460273427E-4</v>
      </c>
      <c r="J51" s="24">
        <f t="shared" ca="1" si="14"/>
        <v>-1.1779684149360037E-4</v>
      </c>
      <c r="K51" s="24">
        <f t="shared" ca="1" si="14"/>
        <v>-8.634847540010071E-2</v>
      </c>
      <c r="L51" s="24">
        <f t="shared" ca="1" si="14"/>
        <v>-6.5758337637061004</v>
      </c>
      <c r="M51" s="24">
        <f t="shared" ca="1" si="14"/>
        <v>-0.15061522009894901</v>
      </c>
      <c r="N51" s="24">
        <f t="shared" ca="1" si="14"/>
        <v>6.5111028000642932</v>
      </c>
      <c r="O51" s="24">
        <f t="shared" ca="1" si="14"/>
        <v>-8.9285574424175067</v>
      </c>
      <c r="P51" s="24">
        <f t="shared" ca="1" si="14"/>
        <v>-17.231779984464907</v>
      </c>
      <c r="Q51" s="24">
        <f t="shared" ca="1" si="14"/>
        <v>-0.56859733941446677</v>
      </c>
      <c r="R51" s="24">
        <f t="shared" ca="1" si="14"/>
        <v>3.75117227496537</v>
      </c>
      <c r="S51" s="24">
        <f t="shared" ca="1" si="12"/>
        <v>-6.2150730799149017</v>
      </c>
      <c r="T51" s="24">
        <f t="shared" ca="1" si="12"/>
        <v>-145.46457902179105</v>
      </c>
      <c r="U51" s="24">
        <f t="shared" ca="1" si="12"/>
        <v>-115.79352495235383</v>
      </c>
      <c r="V51" s="24">
        <f t="shared" ca="1" si="12"/>
        <v>-142.25613087144882</v>
      </c>
      <c r="W51" s="24">
        <f t="shared" ca="1" si="12"/>
        <v>-132.11360623912844</v>
      </c>
      <c r="X51" s="24">
        <f t="shared" ca="1" si="12"/>
        <v>-169.9137511669316</v>
      </c>
      <c r="Y51" s="24">
        <f t="shared" ca="1" si="12"/>
        <v>-554.04069230422215</v>
      </c>
      <c r="Z51" s="24">
        <f t="shared" ca="1" si="13"/>
        <v>-932.47083618506667</v>
      </c>
      <c r="AA51" s="24">
        <f t="shared" ca="1" si="13"/>
        <v>-1094.8469036451365</v>
      </c>
      <c r="AB51" s="24">
        <f t="shared" ca="1" si="13"/>
        <v>-1096.7780713550783</v>
      </c>
      <c r="AC51" s="24">
        <f t="shared" ca="1" si="13"/>
        <v>-927.37783937758127</v>
      </c>
      <c r="AD51" s="24">
        <f t="shared" ca="1" si="13"/>
        <v>-1269.3756298381036</v>
      </c>
      <c r="AE51" s="24">
        <f t="shared" ca="1" si="13"/>
        <v>-1223.861372178455</v>
      </c>
      <c r="AF51" s="24">
        <f t="shared" ca="1" si="13"/>
        <v>-796.60975289493172</v>
      </c>
      <c r="AG51" s="24">
        <f t="shared" ca="1" si="13"/>
        <v>-713.11516152133981</v>
      </c>
      <c r="AH51" s="24">
        <f t="shared" ca="1" si="13"/>
        <v>-1015.1020472997452</v>
      </c>
      <c r="AI51" s="24">
        <f t="shared" ca="1" si="13"/>
        <v>-1432.0082017682907</v>
      </c>
      <c r="AJ51" s="24">
        <f t="shared" ca="1" si="13"/>
        <v>-2094.4937043186128</v>
      </c>
      <c r="AK51" s="24">
        <f t="shared" ca="1" si="13"/>
        <v>-1756.9240013468298</v>
      </c>
    </row>
    <row r="52" spans="8:37" x14ac:dyDescent="0.35">
      <c r="H52" s="20" t="s">
        <v>65</v>
      </c>
      <c r="I52" s="24">
        <f t="shared" ca="1" si="14"/>
        <v>-5.9852759999976115</v>
      </c>
      <c r="J52" s="24">
        <f t="shared" ca="1" si="14"/>
        <v>-119.36184400000093</v>
      </c>
      <c r="K52" s="24">
        <f t="shared" ca="1" si="14"/>
        <v>-315.19162499999948</v>
      </c>
      <c r="L52" s="24">
        <f t="shared" ca="1" si="14"/>
        <v>-403.7937090000014</v>
      </c>
      <c r="M52" s="24">
        <f t="shared" ca="1" si="14"/>
        <v>-969.09869899999649</v>
      </c>
      <c r="N52" s="24">
        <f t="shared" ca="1" si="14"/>
        <v>-1233.3228469999958</v>
      </c>
      <c r="O52" s="24">
        <f t="shared" ca="1" si="14"/>
        <v>393.5609910000021</v>
      </c>
      <c r="P52" s="24">
        <f t="shared" ca="1" si="14"/>
        <v>474.66977099999713</v>
      </c>
      <c r="Q52" s="24">
        <f t="shared" ca="1" si="14"/>
        <v>1025.2268230000027</v>
      </c>
      <c r="R52" s="24">
        <f t="shared" ca="1" si="14"/>
        <v>276.41616699999577</v>
      </c>
      <c r="S52" s="24">
        <f t="shared" ca="1" si="12"/>
        <v>1110.5361300000004</v>
      </c>
      <c r="T52" s="24">
        <f t="shared" ca="1" si="12"/>
        <v>1998.2522610000033</v>
      </c>
      <c r="U52" s="24">
        <f t="shared" ca="1" si="12"/>
        <v>2768.0199119999979</v>
      </c>
      <c r="V52" s="24">
        <f t="shared" ca="1" si="12"/>
        <v>3414.7049673099918</v>
      </c>
      <c r="W52" s="24">
        <f t="shared" ca="1" si="12"/>
        <v>3025.7526244000001</v>
      </c>
      <c r="X52" s="24">
        <f t="shared" ca="1" si="12"/>
        <v>3150.1437695999994</v>
      </c>
      <c r="Y52" s="24">
        <f t="shared" ca="1" si="12"/>
        <v>3812.7573589999902</v>
      </c>
      <c r="Z52" s="24">
        <f t="shared" ca="1" si="13"/>
        <v>3447.2677653000028</v>
      </c>
      <c r="AA52" s="24">
        <f t="shared" ca="1" si="13"/>
        <v>2498.2441087999996</v>
      </c>
      <c r="AB52" s="24">
        <f t="shared" ca="1" si="13"/>
        <v>3652.1231743999961</v>
      </c>
      <c r="AC52" s="24">
        <f t="shared" ca="1" si="13"/>
        <v>2278.4970072999986</v>
      </c>
      <c r="AD52" s="24">
        <f t="shared" ca="1" si="13"/>
        <v>3521.7258072999975</v>
      </c>
      <c r="AE52" s="24">
        <f t="shared" ca="1" si="13"/>
        <v>4333.2352720000017</v>
      </c>
      <c r="AF52" s="24">
        <f t="shared" ca="1" si="13"/>
        <v>3785.6523126999891</v>
      </c>
      <c r="AG52" s="24">
        <f t="shared" ca="1" si="13"/>
        <v>4332.1528243999965</v>
      </c>
      <c r="AH52" s="24">
        <f t="shared" ca="1" si="13"/>
        <v>4635.5224669999989</v>
      </c>
      <c r="AI52" s="24">
        <f t="shared" ca="1" si="13"/>
        <v>4195.7560526999987</v>
      </c>
      <c r="AJ52" s="24">
        <f t="shared" ca="1" si="13"/>
        <v>3833.3133773000045</v>
      </c>
      <c r="AK52" s="24">
        <f t="shared" ca="1" si="13"/>
        <v>4047.4974272500003</v>
      </c>
    </row>
    <row r="53" spans="8:37" x14ac:dyDescent="0.35">
      <c r="H53" s="20" t="s">
        <v>69</v>
      </c>
      <c r="I53" s="24">
        <f t="shared" ca="1" si="14"/>
        <v>-145.86650978768012</v>
      </c>
      <c r="J53" s="24">
        <f t="shared" ca="1" si="14"/>
        <v>-133.58584943919413</v>
      </c>
      <c r="K53" s="24">
        <f t="shared" ca="1" si="14"/>
        <v>-116.60756901748391</v>
      </c>
      <c r="L53" s="24">
        <f t="shared" ca="1" si="14"/>
        <v>-124.82163089971436</v>
      </c>
      <c r="M53" s="24">
        <f t="shared" ca="1" si="14"/>
        <v>-46.300740687343932</v>
      </c>
      <c r="N53" s="24">
        <f t="shared" ca="1" si="14"/>
        <v>306.41998882107146</v>
      </c>
      <c r="O53" s="24">
        <f t="shared" ca="1" si="14"/>
        <v>-1044.7576927315531</v>
      </c>
      <c r="P53" s="24">
        <f t="shared" ca="1" si="14"/>
        <v>-2264.744881464525</v>
      </c>
      <c r="Q53" s="24">
        <f t="shared" ca="1" si="14"/>
        <v>-1113.7931164124093</v>
      </c>
      <c r="R53" s="24">
        <f t="shared" ca="1" si="14"/>
        <v>-1093.2888927985623</v>
      </c>
      <c r="S53" s="24">
        <f t="shared" ca="1" si="12"/>
        <v>-1231.1981455674686</v>
      </c>
      <c r="T53" s="24">
        <f t="shared" ca="1" si="12"/>
        <v>-733.52349446680455</v>
      </c>
      <c r="U53" s="24">
        <f t="shared" ca="1" si="12"/>
        <v>-1533.7579967354686</v>
      </c>
      <c r="V53" s="24">
        <f t="shared" ca="1" si="12"/>
        <v>-2611.0133973797783</v>
      </c>
      <c r="W53" s="24">
        <f t="shared" ca="1" si="12"/>
        <v>-5378.5051304558583</v>
      </c>
      <c r="X53" s="24">
        <f t="shared" ca="1" si="12"/>
        <v>-5274.9942399848078</v>
      </c>
      <c r="Y53" s="24">
        <f t="shared" ca="1" si="12"/>
        <v>-4823.1264840392832</v>
      </c>
      <c r="Z53" s="24">
        <f t="shared" ca="1" si="13"/>
        <v>-3622.8220415511605</v>
      </c>
      <c r="AA53" s="24">
        <f t="shared" ca="1" si="13"/>
        <v>-3455.7888282436761</v>
      </c>
      <c r="AB53" s="24">
        <f t="shared" ca="1" si="13"/>
        <v>-2980.7033068853925</v>
      </c>
      <c r="AC53" s="24">
        <f t="shared" ca="1" si="13"/>
        <v>-2144.6233839879133</v>
      </c>
      <c r="AD53" s="24">
        <f t="shared" ca="1" si="13"/>
        <v>-2373.4725032100832</v>
      </c>
      <c r="AE53" s="24">
        <f t="shared" ca="1" si="13"/>
        <v>-1689.3373858275299</v>
      </c>
      <c r="AF53" s="24">
        <f t="shared" ca="1" si="13"/>
        <v>-1833.5961460767867</v>
      </c>
      <c r="AG53" s="24">
        <f t="shared" ca="1" si="13"/>
        <v>-2881.7704773842706</v>
      </c>
      <c r="AH53" s="24">
        <f t="shared" ca="1" si="13"/>
        <v>-2058.0673114484525</v>
      </c>
      <c r="AI53" s="24">
        <f t="shared" ca="1" si="13"/>
        <v>-931.00136788793316</v>
      </c>
      <c r="AJ53" s="24">
        <f t="shared" ca="1" si="13"/>
        <v>-1172.2438784293772</v>
      </c>
      <c r="AK53" s="24">
        <f t="shared" ca="1" si="13"/>
        <v>-684.70666981065006</v>
      </c>
    </row>
    <row r="54" spans="8:37" x14ac:dyDescent="0.35">
      <c r="H54" s="20" t="s">
        <v>68</v>
      </c>
      <c r="I54" s="24">
        <f t="shared" ca="1" si="14"/>
        <v>-3.1356836188933812E-5</v>
      </c>
      <c r="J54" s="24">
        <f t="shared" ca="1" si="14"/>
        <v>-2.2131333644210827E-3</v>
      </c>
      <c r="K54" s="24">
        <f t="shared" ca="1" si="14"/>
        <v>-4.1882263249135576E-2</v>
      </c>
      <c r="L54" s="24">
        <f t="shared" ca="1" si="14"/>
        <v>-0.36836390997268609</v>
      </c>
      <c r="M54" s="24">
        <f t="shared" ca="1" si="14"/>
        <v>6.0237772995606065E-3</v>
      </c>
      <c r="N54" s="24">
        <f t="shared" ca="1" si="14"/>
        <v>-301.42391823050275</v>
      </c>
      <c r="O54" s="24">
        <f t="shared" ca="1" si="14"/>
        <v>1020.3837815571969</v>
      </c>
      <c r="P54" s="24">
        <f t="shared" ca="1" si="14"/>
        <v>1896.2775789079751</v>
      </c>
      <c r="Q54" s="24">
        <f t="shared" ca="1" si="14"/>
        <v>1131.5723265250235</v>
      </c>
      <c r="R54" s="24">
        <f t="shared" ca="1" si="14"/>
        <v>1199.7693541381341</v>
      </c>
      <c r="S54" s="24">
        <f t="shared" ca="1" si="12"/>
        <v>1234.5918020046411</v>
      </c>
      <c r="T54" s="24">
        <f t="shared" ca="1" si="12"/>
        <v>1190.3691764497526</v>
      </c>
      <c r="U54" s="24">
        <f t="shared" ca="1" si="12"/>
        <v>1181.8644927489404</v>
      </c>
      <c r="V54" s="24">
        <f t="shared" ca="1" si="12"/>
        <v>1148.835619202353</v>
      </c>
      <c r="W54" s="24">
        <f t="shared" ca="1" si="12"/>
        <v>1256.1064325443731</v>
      </c>
      <c r="X54" s="24">
        <f t="shared" ca="1" si="12"/>
        <v>1255.6509539077451</v>
      </c>
      <c r="Y54" s="24">
        <f t="shared" ca="1" si="12"/>
        <v>456.73416581354468</v>
      </c>
      <c r="Z54" s="24">
        <f t="shared" ca="1" si="13"/>
        <v>-666.35062706290046</v>
      </c>
      <c r="AA54" s="24">
        <f t="shared" ca="1" si="13"/>
        <v>-247.7973766286741</v>
      </c>
      <c r="AB54" s="24">
        <f t="shared" ca="1" si="13"/>
        <v>-656.99744018729689</v>
      </c>
      <c r="AC54" s="24">
        <f t="shared" ca="1" si="13"/>
        <v>-1597.404939339358</v>
      </c>
      <c r="AD54" s="24">
        <f t="shared" ca="1" si="13"/>
        <v>-1395.1571595522691</v>
      </c>
      <c r="AE54" s="24">
        <f t="shared" ca="1" si="13"/>
        <v>-1837.9524233557022</v>
      </c>
      <c r="AF54" s="24">
        <f t="shared" ca="1" si="13"/>
        <v>-1831.4024743017435</v>
      </c>
      <c r="AG54" s="24">
        <f t="shared" ca="1" si="13"/>
        <v>-1766.8995497295909</v>
      </c>
      <c r="AH54" s="24">
        <f t="shared" ca="1" si="13"/>
        <v>-1827.5092238157304</v>
      </c>
      <c r="AI54" s="24">
        <f t="shared" ca="1" si="13"/>
        <v>-1709.8801941700076</v>
      </c>
      <c r="AJ54" s="24">
        <f t="shared" ca="1" si="13"/>
        <v>-313.29656729362614</v>
      </c>
      <c r="AK54" s="24">
        <f t="shared" ca="1" si="13"/>
        <v>-1300.9262787200641</v>
      </c>
    </row>
    <row r="55" spans="8:37" x14ac:dyDescent="0.35">
      <c r="H55" s="20" t="s">
        <v>36</v>
      </c>
      <c r="I55" s="24">
        <f t="shared" ca="1" si="14"/>
        <v>-2.2944452438593999E-2</v>
      </c>
      <c r="J55" s="24">
        <f t="shared" ca="1" si="14"/>
        <v>5.3249384719304089</v>
      </c>
      <c r="K55" s="24">
        <f t="shared" ca="1" si="14"/>
        <v>-0.91863363841946466</v>
      </c>
      <c r="L55" s="24">
        <f t="shared" ca="1" si="14"/>
        <v>-1.7342377506229809</v>
      </c>
      <c r="M55" s="24">
        <f t="shared" ca="1" si="14"/>
        <v>-0.23571008309141916</v>
      </c>
      <c r="N55" s="24">
        <f t="shared" ca="1" si="14"/>
        <v>4.2896280531553543</v>
      </c>
      <c r="O55" s="24">
        <f t="shared" ca="1" si="14"/>
        <v>-13.465613115558085</v>
      </c>
      <c r="P55" s="24">
        <f t="shared" ca="1" si="14"/>
        <v>-5.1976803670885374</v>
      </c>
      <c r="Q55" s="24">
        <f t="shared" ca="1" si="14"/>
        <v>178.18065456746257</v>
      </c>
      <c r="R55" s="24">
        <f t="shared" ca="1" si="14"/>
        <v>183.5039118722471</v>
      </c>
      <c r="S55" s="24">
        <f t="shared" ca="1" si="12"/>
        <v>176.70845795994802</v>
      </c>
      <c r="T55" s="24">
        <f t="shared" ca="1" si="12"/>
        <v>192.04205189245999</v>
      </c>
      <c r="U55" s="24">
        <f t="shared" ca="1" si="12"/>
        <v>76.334711430198013</v>
      </c>
      <c r="V55" s="24">
        <f t="shared" ca="1" si="12"/>
        <v>65.042854585745886</v>
      </c>
      <c r="W55" s="24">
        <f t="shared" ca="1" si="12"/>
        <v>72.760272433218859</v>
      </c>
      <c r="X55" s="24">
        <f t="shared" ca="1" si="12"/>
        <v>75.456712002948166</v>
      </c>
      <c r="Y55" s="24">
        <f t="shared" ca="1" si="12"/>
        <v>-223.29144524612093</v>
      </c>
      <c r="Z55" s="24">
        <f t="shared" ca="1" si="13"/>
        <v>-207.28774099673046</v>
      </c>
      <c r="AA55" s="24">
        <f t="shared" ca="1" si="13"/>
        <v>-539.03982450682588</v>
      </c>
      <c r="AB55" s="24">
        <f t="shared" ca="1" si="13"/>
        <v>-522.20776710993641</v>
      </c>
      <c r="AC55" s="24">
        <f t="shared" ca="1" si="13"/>
        <v>471.85194312787553</v>
      </c>
      <c r="AD55" s="24">
        <f t="shared" ca="1" si="13"/>
        <v>512.37884458425287</v>
      </c>
      <c r="AE55" s="24">
        <f t="shared" ca="1" si="13"/>
        <v>486.72157827452156</v>
      </c>
      <c r="AF55" s="24">
        <f t="shared" ca="1" si="13"/>
        <v>501.61336174936423</v>
      </c>
      <c r="AG55" s="24">
        <f t="shared" ca="1" si="13"/>
        <v>508.38993184988976</v>
      </c>
      <c r="AH55" s="24">
        <f t="shared" ca="1" si="13"/>
        <v>204.18875088921504</v>
      </c>
      <c r="AI55" s="24">
        <f t="shared" ca="1" si="13"/>
        <v>203.30525749640401</v>
      </c>
      <c r="AJ55" s="24">
        <f t="shared" ca="1" si="13"/>
        <v>206.56201558381326</v>
      </c>
      <c r="AK55" s="24">
        <f t="shared" ca="1" si="13"/>
        <v>89.162759761543384</v>
      </c>
    </row>
    <row r="56" spans="8:37" x14ac:dyDescent="0.35">
      <c r="H56" s="20" t="s">
        <v>73</v>
      </c>
      <c r="I56" s="24">
        <f t="shared" ca="1" si="14"/>
        <v>1.3649385999999879</v>
      </c>
      <c r="J56" s="24">
        <f t="shared" ca="1" si="14"/>
        <v>1.2493249999998852</v>
      </c>
      <c r="K56" s="24">
        <f t="shared" ca="1" si="14"/>
        <v>1.3408513763599217</v>
      </c>
      <c r="L56" s="24">
        <f t="shared" ca="1" si="14"/>
        <v>-167.04394814672673</v>
      </c>
      <c r="M56" s="24">
        <f t="shared" ca="1" si="14"/>
        <v>40.217523582269678</v>
      </c>
      <c r="N56" s="24">
        <f t="shared" ca="1" si="14"/>
        <v>229.24534021515683</v>
      </c>
      <c r="O56" s="24">
        <f t="shared" ca="1" si="14"/>
        <v>-591.96732135890943</v>
      </c>
      <c r="P56" s="24">
        <f t="shared" ca="1" si="14"/>
        <v>-370.50396438709868</v>
      </c>
      <c r="Q56" s="24">
        <f t="shared" ca="1" si="14"/>
        <v>-961.43440621516311</v>
      </c>
      <c r="R56" s="24">
        <f t="shared" ca="1" si="14"/>
        <v>-729.73720903776666</v>
      </c>
      <c r="S56" s="24">
        <f t="shared" ca="1" si="12"/>
        <v>-390.28499462140098</v>
      </c>
      <c r="T56" s="24">
        <f t="shared" ca="1" si="12"/>
        <v>-431.15659325017987</v>
      </c>
      <c r="U56" s="24">
        <f t="shared" ca="1" si="12"/>
        <v>-81.062990686183184</v>
      </c>
      <c r="V56" s="24">
        <f t="shared" ca="1" si="12"/>
        <v>-399.21637901496069</v>
      </c>
      <c r="W56" s="24">
        <f t="shared" ca="1" si="12"/>
        <v>-231.91564181235663</v>
      </c>
      <c r="X56" s="24">
        <f t="shared" ca="1" si="12"/>
        <v>-98.524492400027157</v>
      </c>
      <c r="Y56" s="24">
        <f t="shared" ca="1" si="12"/>
        <v>-180.69987360624873</v>
      </c>
      <c r="Z56" s="24">
        <f t="shared" ca="1" si="13"/>
        <v>-107.70812229923649</v>
      </c>
      <c r="AA56" s="24">
        <f t="shared" ca="1" si="13"/>
        <v>114.52816720121336</v>
      </c>
      <c r="AB56" s="24">
        <f t="shared" ca="1" si="13"/>
        <v>-129.31288857007894</v>
      </c>
      <c r="AC56" s="24">
        <f t="shared" ca="1" si="13"/>
        <v>-1224.1766102573401</v>
      </c>
      <c r="AD56" s="24">
        <f t="shared" ca="1" si="13"/>
        <v>-807.9265872730648</v>
      </c>
      <c r="AE56" s="24">
        <f t="shared" ca="1" si="13"/>
        <v>-1097.9719532865747</v>
      </c>
      <c r="AF56" s="24">
        <f t="shared" ca="1" si="13"/>
        <v>-1308.4238061907527</v>
      </c>
      <c r="AG56" s="24">
        <f t="shared" ca="1" si="13"/>
        <v>-1067.7997021938299</v>
      </c>
      <c r="AH56" s="24">
        <f t="shared" ca="1" si="13"/>
        <v>-498.45367728050405</v>
      </c>
      <c r="AI56" s="24">
        <f t="shared" ca="1" si="13"/>
        <v>-553.62885070643097</v>
      </c>
      <c r="AJ56" s="24">
        <f t="shared" ca="1" si="13"/>
        <v>215.28072754465029</v>
      </c>
      <c r="AK56" s="24">
        <f t="shared" ca="1" si="13"/>
        <v>64.205023114485812</v>
      </c>
    </row>
    <row r="57" spans="8:37" x14ac:dyDescent="0.35">
      <c r="H57" s="20" t="s">
        <v>56</v>
      </c>
      <c r="I57" s="24">
        <f t="shared" ca="1" si="14"/>
        <v>8.8949934999995151E-2</v>
      </c>
      <c r="J57" s="24">
        <f t="shared" ca="1" si="14"/>
        <v>0.47071849200010263</v>
      </c>
      <c r="K57" s="24">
        <f t="shared" ca="1" si="14"/>
        <v>0.20367586800001902</v>
      </c>
      <c r="L57" s="24">
        <f t="shared" ca="1" si="14"/>
        <v>-4.0869214839998733</v>
      </c>
      <c r="M57" s="24">
        <f t="shared" ca="1" si="14"/>
        <v>3.3349831140000106</v>
      </c>
      <c r="N57" s="24">
        <f t="shared" ca="1" si="14"/>
        <v>8.0176505900000166</v>
      </c>
      <c r="O57" s="24">
        <f t="shared" ca="1" si="14"/>
        <v>-12.792438420000963</v>
      </c>
      <c r="P57" s="24">
        <f t="shared" ca="1" si="14"/>
        <v>-9.4274702800020123</v>
      </c>
      <c r="Q57" s="24">
        <f t="shared" ca="1" si="14"/>
        <v>-13.627683899999852</v>
      </c>
      <c r="R57" s="24">
        <f t="shared" ca="1" si="14"/>
        <v>-12.374471999999287</v>
      </c>
      <c r="S57" s="24">
        <f t="shared" ca="1" si="12"/>
        <v>-19.717021199998953</v>
      </c>
      <c r="T57" s="24">
        <f t="shared" ca="1" si="12"/>
        <v>-9.886852599999429</v>
      </c>
      <c r="U57" s="24">
        <f t="shared" ca="1" si="12"/>
        <v>9.3479055000009339</v>
      </c>
      <c r="V57" s="24">
        <f t="shared" ca="1" si="12"/>
        <v>-3.3866656999991847</v>
      </c>
      <c r="W57" s="24">
        <f t="shared" ca="1" si="12"/>
        <v>-2.1429210000001149</v>
      </c>
      <c r="X57" s="24">
        <f t="shared" ca="1" si="12"/>
        <v>3.2246189999996204</v>
      </c>
      <c r="Y57" s="24">
        <f t="shared" ca="1" si="12"/>
        <v>37.742950199998631</v>
      </c>
      <c r="Z57" s="24">
        <f t="shared" ca="1" si="13"/>
        <v>60.36562299999764</v>
      </c>
      <c r="AA57" s="24">
        <f t="shared" ca="1" si="13"/>
        <v>69.707309000000805</v>
      </c>
      <c r="AB57" s="24">
        <f t="shared" ca="1" si="13"/>
        <v>50.710633000000598</v>
      </c>
      <c r="AC57" s="24">
        <f t="shared" ca="1" si="13"/>
        <v>43.15906799999857</v>
      </c>
      <c r="AD57" s="24">
        <f t="shared" ca="1" si="13"/>
        <v>49.183255000000372</v>
      </c>
      <c r="AE57" s="24">
        <f t="shared" ca="1" si="13"/>
        <v>27.337358000000222</v>
      </c>
      <c r="AF57" s="24">
        <f t="shared" ca="1" si="13"/>
        <v>53.940365999999813</v>
      </c>
      <c r="AG57" s="24">
        <f t="shared" ca="1" si="13"/>
        <v>120.01458099999991</v>
      </c>
      <c r="AH57" s="24">
        <f t="shared" ca="1" si="13"/>
        <v>83.270229999999628</v>
      </c>
      <c r="AI57" s="24">
        <f t="shared" ca="1" si="13"/>
        <v>76.146638999998686</v>
      </c>
      <c r="AJ57" s="24">
        <f t="shared" ca="1" si="13"/>
        <v>117.78737400000136</v>
      </c>
      <c r="AK57" s="24">
        <f t="shared" ca="1" si="13"/>
        <v>278.84270100000094</v>
      </c>
    </row>
    <row r="59" spans="8:37" x14ac:dyDescent="0.35">
      <c r="H59" s="20" t="s">
        <v>70</v>
      </c>
      <c r="I59" s="24">
        <f t="shared" ref="I59:X61" ca="1" si="15">-SUMIFS(OFFSET(INDIRECT("'"&amp;$E$1 &amp; "_Generation'!C:C"), 0, I$1), INDIRECT("'"&amp;$E$1 &amp; "_Generation'!B:B"),$H59, INDIRECT("'"&amp;$E$1 &amp; "_Generation'!A:A"),$B$44) + SUMIFS(OFFSET(INDIRECT("'"&amp;$C$1 &amp; "_Generation'!C:C"), 0, I$1), INDIRECT("'"&amp;$C$1 &amp; "_Generation'!B:B"),$H59, INDIRECT("'"&amp;$C$1 &amp; "_Generation'!A:A"),$B$44)</f>
        <v>-2.8315715004225694E-2</v>
      </c>
      <c r="J59" s="24">
        <f t="shared" ca="1" si="15"/>
        <v>6.5740139002648448</v>
      </c>
      <c r="K59" s="24">
        <f t="shared" ca="1" si="15"/>
        <v>-1.13412436570502</v>
      </c>
      <c r="L59" s="24">
        <f t="shared" ca="1" si="15"/>
        <v>-1.9641315331343776</v>
      </c>
      <c r="M59" s="24">
        <f t="shared" ca="1" si="15"/>
        <v>-0.46733611509353068</v>
      </c>
      <c r="N59" s="24">
        <f t="shared" ca="1" si="15"/>
        <v>5.2953319729070358</v>
      </c>
      <c r="O59" s="24">
        <f t="shared" ca="1" si="15"/>
        <v>-16.624180509036535</v>
      </c>
      <c r="P59" s="24">
        <f t="shared" ca="1" si="15"/>
        <v>-6.4168784855737613</v>
      </c>
      <c r="Q59" s="24">
        <f t="shared" ca="1" si="15"/>
        <v>214.553790001403</v>
      </c>
      <c r="R59" s="24">
        <f t="shared" ca="1" si="15"/>
        <v>220.44342994914405</v>
      </c>
      <c r="S59" s="24">
        <f t="shared" ca="1" si="15"/>
        <v>213.2119633226776</v>
      </c>
      <c r="T59" s="24">
        <f t="shared" ca="1" si="15"/>
        <v>230.77924718161512</v>
      </c>
      <c r="U59" s="24">
        <f t="shared" ca="1" si="15"/>
        <v>95.148030384134074</v>
      </c>
      <c r="V59" s="24">
        <f t="shared" ca="1" si="15"/>
        <v>81.896373649631983</v>
      </c>
      <c r="W59" s="24">
        <f t="shared" ca="1" si="15"/>
        <v>90.716032214894028</v>
      </c>
      <c r="X59" s="24">
        <f t="shared" ca="1" si="15"/>
        <v>94.227358237658905</v>
      </c>
      <c r="Y59" s="24">
        <f t="shared" ref="Y59:AK61" ca="1" si="16">-SUMIFS(OFFSET(INDIRECT("'"&amp;$E$1 &amp; "_Generation'!C:C"), 0, Y$1), INDIRECT("'"&amp;$E$1 &amp; "_Generation'!B:B"),$H59, INDIRECT("'"&amp;$E$1 &amp; "_Generation'!A:A"),$B$44) + SUMIFS(OFFSET(INDIRECT("'"&amp;$C$1 &amp; "_Generation'!C:C"), 0, Y$1), INDIRECT("'"&amp;$C$1 &amp; "_Generation'!B:B"),$H59, INDIRECT("'"&amp;$C$1 &amp; "_Generation'!A:A"),$B$44)</f>
        <v>-256.02124527175738</v>
      </c>
      <c r="Z59" s="24">
        <f t="shared" ca="1" si="16"/>
        <v>-240.56121017512169</v>
      </c>
      <c r="AA59" s="24">
        <f t="shared" ca="1" si="16"/>
        <v>-626.55967423451239</v>
      </c>
      <c r="AB59" s="24">
        <f t="shared" ca="1" si="16"/>
        <v>-611.46079962992735</v>
      </c>
      <c r="AC59" s="24">
        <f t="shared" ca="1" si="16"/>
        <v>563.96080459200493</v>
      </c>
      <c r="AD59" s="24">
        <f t="shared" ca="1" si="16"/>
        <v>607.51007554792886</v>
      </c>
      <c r="AE59" s="24">
        <f t="shared" ca="1" si="16"/>
        <v>579.21865709278518</v>
      </c>
      <c r="AF59" s="24">
        <f t="shared" ca="1" si="16"/>
        <v>594.1823777982363</v>
      </c>
      <c r="AG59" s="24">
        <f t="shared" ca="1" si="16"/>
        <v>601.91678799420788</v>
      </c>
      <c r="AH59" s="24">
        <f t="shared" ca="1" si="16"/>
        <v>247.30673942147314</v>
      </c>
      <c r="AI59" s="24">
        <f t="shared" ca="1" si="16"/>
        <v>244.62290779116938</v>
      </c>
      <c r="AJ59" s="24">
        <f t="shared" ca="1" si="16"/>
        <v>249.75567692413006</v>
      </c>
      <c r="AK59" s="24">
        <f t="shared" ca="1" si="16"/>
        <v>104.32018255908042</v>
      </c>
    </row>
    <row r="60" spans="8:37" x14ac:dyDescent="0.35">
      <c r="H60" s="20" t="s">
        <v>72</v>
      </c>
      <c r="I60" s="24">
        <f t="shared" ca="1" si="15"/>
        <v>-2.671127000000098</v>
      </c>
      <c r="J60" s="24">
        <f t="shared" ca="1" si="15"/>
        <v>-4.9172019999998611</v>
      </c>
      <c r="K60" s="24">
        <f t="shared" ca="1" si="15"/>
        <v>-4.3247636184127032</v>
      </c>
      <c r="L60" s="24">
        <f t="shared" ca="1" si="15"/>
        <v>-279.74339681999118</v>
      </c>
      <c r="M60" s="24">
        <f t="shared" ca="1" si="15"/>
        <v>150.59325322790119</v>
      </c>
      <c r="N60" s="24">
        <f t="shared" ca="1" si="15"/>
        <v>366.38323911661701</v>
      </c>
      <c r="O60" s="24">
        <f t="shared" ca="1" si="15"/>
        <v>-865.51887993287164</v>
      </c>
      <c r="P60" s="24">
        <f t="shared" ca="1" si="15"/>
        <v>-754.59371188811019</v>
      </c>
      <c r="Q60" s="24">
        <f t="shared" ca="1" si="15"/>
        <v>-1248.550633356037</v>
      </c>
      <c r="R60" s="24">
        <f t="shared" ca="1" si="15"/>
        <v>-1223.378605862772</v>
      </c>
      <c r="S60" s="24">
        <f t="shared" ca="1" si="15"/>
        <v>-719.61189667214239</v>
      </c>
      <c r="T60" s="24">
        <f t="shared" ca="1" si="15"/>
        <v>-944.69867895652169</v>
      </c>
      <c r="U60" s="24">
        <f t="shared" ca="1" si="15"/>
        <v>-300.16407223692477</v>
      </c>
      <c r="V60" s="24">
        <f t="shared" ca="1" si="15"/>
        <v>-759.78614490024484</v>
      </c>
      <c r="W60" s="24">
        <f t="shared" ca="1" si="15"/>
        <v>-585.6587264254631</v>
      </c>
      <c r="X60" s="24">
        <f t="shared" ca="1" si="15"/>
        <v>-348.04062823890672</v>
      </c>
      <c r="Y60" s="24">
        <f t="shared" ca="1" si="16"/>
        <v>-452.96613505135792</v>
      </c>
      <c r="Z60" s="24">
        <f t="shared" ca="1" si="16"/>
        <v>-265.93997441252031</v>
      </c>
      <c r="AA60" s="24">
        <f t="shared" ca="1" si="16"/>
        <v>-24.803085370796907</v>
      </c>
      <c r="AB60" s="24">
        <f t="shared" ca="1" si="16"/>
        <v>-363.68488731072648</v>
      </c>
      <c r="AC60" s="24">
        <f t="shared" ca="1" si="16"/>
        <v>-1695.0915808245045</v>
      </c>
      <c r="AD60" s="24">
        <f t="shared" ca="1" si="16"/>
        <v>-978.34999491875351</v>
      </c>
      <c r="AE60" s="24">
        <f t="shared" ca="1" si="16"/>
        <v>-1547.5323197266407</v>
      </c>
      <c r="AF60" s="24">
        <f t="shared" ca="1" si="16"/>
        <v>-1818.4106565325965</v>
      </c>
      <c r="AG60" s="24">
        <f t="shared" ca="1" si="16"/>
        <v>-1539.5123827220777</v>
      </c>
      <c r="AH60" s="24">
        <f t="shared" ca="1" si="16"/>
        <v>-824.01038103910832</v>
      </c>
      <c r="AI60" s="24">
        <f t="shared" ca="1" si="16"/>
        <v>-596.96150005236268</v>
      </c>
      <c r="AJ60" s="24">
        <f t="shared" ca="1" si="16"/>
        <v>283.66055726396007</v>
      </c>
      <c r="AK60" s="24">
        <f t="shared" ca="1" si="16"/>
        <v>92.301121570239047</v>
      </c>
    </row>
    <row r="61" spans="8:37" x14ac:dyDescent="0.35">
      <c r="H61" s="20" t="s">
        <v>76</v>
      </c>
      <c r="I61" s="24">
        <f t="shared" ca="1" si="15"/>
        <v>0.1067600399999975</v>
      </c>
      <c r="J61" s="24">
        <f t="shared" ca="1" si="15"/>
        <v>0.5591172680000227</v>
      </c>
      <c r="K61" s="24">
        <f t="shared" ca="1" si="15"/>
        <v>0.24948860699990405</v>
      </c>
      <c r="L61" s="24">
        <f t="shared" ca="1" si="15"/>
        <v>-4.9395191899999702</v>
      </c>
      <c r="M61" s="24">
        <f t="shared" ca="1" si="15"/>
        <v>4.0540211900000145</v>
      </c>
      <c r="N61" s="24">
        <f t="shared" ca="1" si="15"/>
        <v>9.6061180100011825</v>
      </c>
      <c r="O61" s="24">
        <f t="shared" ca="1" si="15"/>
        <v>-15.353186699997991</v>
      </c>
      <c r="P61" s="24">
        <f t="shared" ca="1" si="15"/>
        <v>-11.315185500000212</v>
      </c>
      <c r="Q61" s="24">
        <f t="shared" ca="1" si="15"/>
        <v>-16.356379400000037</v>
      </c>
      <c r="R61" s="24">
        <f t="shared" ca="1" si="15"/>
        <v>-14.852334499999188</v>
      </c>
      <c r="S61" s="24">
        <f t="shared" ca="1" si="15"/>
        <v>-23.682834100000719</v>
      </c>
      <c r="T61" s="24">
        <f t="shared" ca="1" si="15"/>
        <v>-11.102272299998958</v>
      </c>
      <c r="U61" s="24">
        <f t="shared" ca="1" si="15"/>
        <v>10.788341299999047</v>
      </c>
      <c r="V61" s="24">
        <f t="shared" ca="1" si="15"/>
        <v>-3.9966780000002018</v>
      </c>
      <c r="W61" s="24">
        <f t="shared" ca="1" si="15"/>
        <v>-2.9553120000014133</v>
      </c>
      <c r="X61" s="24">
        <f t="shared" ca="1" si="15"/>
        <v>3.731622399999651</v>
      </c>
      <c r="Y61" s="24">
        <f t="shared" ca="1" si="16"/>
        <v>45.439031000000796</v>
      </c>
      <c r="Z61" s="24">
        <f t="shared" ca="1" si="16"/>
        <v>72.758309000000736</v>
      </c>
      <c r="AA61" s="24">
        <f t="shared" ca="1" si="16"/>
        <v>83.36013500000081</v>
      </c>
      <c r="AB61" s="24">
        <f t="shared" ca="1" si="16"/>
        <v>61.162281000000803</v>
      </c>
      <c r="AC61" s="24">
        <f t="shared" ca="1" si="16"/>
        <v>52.165356999998949</v>
      </c>
      <c r="AD61" s="24">
        <f t="shared" ca="1" si="16"/>
        <v>58.804985999998735</v>
      </c>
      <c r="AE61" s="24">
        <f t="shared" ca="1" si="16"/>
        <v>32.953855000000203</v>
      </c>
      <c r="AF61" s="24">
        <f t="shared" ca="1" si="16"/>
        <v>64.742874000000029</v>
      </c>
      <c r="AG61" s="24">
        <f t="shared" ca="1" si="16"/>
        <v>143.20200500000101</v>
      </c>
      <c r="AH61" s="24">
        <f t="shared" ca="1" si="16"/>
        <v>100.56516400000055</v>
      </c>
      <c r="AI61" s="24">
        <f t="shared" ca="1" si="16"/>
        <v>90.59243399999923</v>
      </c>
      <c r="AJ61" s="24">
        <f t="shared" ca="1" si="16"/>
        <v>141.34667499999978</v>
      </c>
      <c r="AK61" s="24">
        <f t="shared" ca="1" si="16"/>
        <v>335.14871850000145</v>
      </c>
    </row>
    <row r="63" spans="8:37" x14ac:dyDescent="0.35">
      <c r="H63" s="25" t="s">
        <v>125</v>
      </c>
      <c r="I63" s="25"/>
    </row>
  </sheetData>
  <dataConsolidate/>
  <dataValidations count="1">
    <dataValidation type="list" allowBlank="1" showInputMessage="1" showErrorMessage="1" sqref="B4 B23 B44" xr:uid="{2DDE5798-383A-4C66-A780-BD015BD7369C}">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05F19-05C0-4084-A834-D41617C5745F}">
  <sheetPr codeName="Sheet8">
    <tabColor rgb="FF188736"/>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126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0.54194422316997315</v>
      </c>
      <c r="D6" s="29">
        <v>0.48547739967213926</v>
      </c>
      <c r="E6" s="29">
        <v>0.5283362607173534</v>
      </c>
      <c r="F6" s="29">
        <v>0.64844965974996305</v>
      </c>
      <c r="G6" s="29">
        <v>0.68680987430821994</v>
      </c>
      <c r="H6" s="29">
        <v>0.65386766225125748</v>
      </c>
      <c r="I6" s="29">
        <v>0.60665009365602718</v>
      </c>
      <c r="J6" s="29">
        <v>0.6731807514622532</v>
      </c>
      <c r="K6" s="29">
        <v>0.64331740723455688</v>
      </c>
      <c r="L6" s="29">
        <v>0.62010059257892824</v>
      </c>
      <c r="M6" s="29">
        <v>0.60431526330507135</v>
      </c>
      <c r="N6" s="29">
        <v>0.62756528296124681</v>
      </c>
      <c r="O6" s="29">
        <v>0.691048975732377</v>
      </c>
      <c r="P6" s="29">
        <v>0.65030134876562784</v>
      </c>
      <c r="Q6" s="29">
        <v>0.62749020765868579</v>
      </c>
      <c r="R6" s="29">
        <v>0.65288009618465059</v>
      </c>
      <c r="S6" s="29">
        <v>0.68995456203204186</v>
      </c>
      <c r="T6" s="29">
        <v>0.68942167069669957</v>
      </c>
      <c r="U6" s="29">
        <v>0.63958736989434883</v>
      </c>
      <c r="V6" s="29">
        <v>0.61483522344486852</v>
      </c>
      <c r="W6" s="29">
        <v>0.57200318529273009</v>
      </c>
      <c r="X6" s="29">
        <v>0.6508162353973993</v>
      </c>
      <c r="Y6" s="29">
        <v>0.6127997855339451</v>
      </c>
      <c r="Z6" s="29">
        <v>0.59277398202926745</v>
      </c>
      <c r="AA6" s="29">
        <v>0.57681061216516494</v>
      </c>
      <c r="AB6" s="29">
        <v>0.58632605627341128</v>
      </c>
      <c r="AC6" s="29">
        <v>0.55550376739315832</v>
      </c>
      <c r="AD6" s="29">
        <v>0.53981115806859026</v>
      </c>
      <c r="AE6" s="29">
        <v>0.48977384846227684</v>
      </c>
    </row>
    <row r="7" spans="1:31" x14ac:dyDescent="0.35">
      <c r="A7" s="28" t="s">
        <v>40</v>
      </c>
      <c r="B7" s="28" t="s">
        <v>71</v>
      </c>
      <c r="C7" s="29">
        <v>0.70695404714921695</v>
      </c>
      <c r="D7" s="29">
        <v>0.66892606362189111</v>
      </c>
      <c r="E7" s="29">
        <v>0.67927414180989665</v>
      </c>
      <c r="F7" s="29">
        <v>0.67198703647784375</v>
      </c>
      <c r="G7" s="29">
        <v>0.70537320832405248</v>
      </c>
      <c r="H7" s="29">
        <v>0.7219129044512308</v>
      </c>
      <c r="I7" s="29">
        <v>0.69822133029295097</v>
      </c>
      <c r="J7" s="29">
        <v>0.69792732879898056</v>
      </c>
      <c r="K7" s="29">
        <v>0.68284779590337219</v>
      </c>
      <c r="L7" s="29">
        <v>0.72136816526976044</v>
      </c>
      <c r="M7" s="29">
        <v>0.7078388734844977</v>
      </c>
      <c r="N7" s="29">
        <v>0.69780617418474433</v>
      </c>
      <c r="O7" s="29">
        <v>0.72175356066475505</v>
      </c>
      <c r="P7" s="29">
        <v>0.69233976444008494</v>
      </c>
      <c r="Q7" s="29">
        <v>0.72277762898490405</v>
      </c>
      <c r="R7" s="29">
        <v>0.68138771970228662</v>
      </c>
      <c r="S7" s="29">
        <v>0.63233581919570803</v>
      </c>
      <c r="T7" s="29">
        <v>0.63867196551028027</v>
      </c>
      <c r="U7" s="29">
        <v>0.54201700656509344</v>
      </c>
      <c r="V7" s="29">
        <v>0.56294618283585196</v>
      </c>
      <c r="W7" s="29">
        <v>0.62892936491965634</v>
      </c>
      <c r="X7" s="29">
        <v>0.63198388265150263</v>
      </c>
      <c r="Y7" s="29">
        <v>0.60714614671738742</v>
      </c>
      <c r="Z7" s="29">
        <v>0.57489175081901622</v>
      </c>
      <c r="AA7" s="29">
        <v>0.57533301897557743</v>
      </c>
      <c r="AB7" s="29">
        <v>0.61553696113000766</v>
      </c>
      <c r="AC7" s="29">
        <v>0.60429680968746602</v>
      </c>
      <c r="AD7" s="29" t="s">
        <v>169</v>
      </c>
      <c r="AE7" s="29" t="s">
        <v>169</v>
      </c>
    </row>
    <row r="8" spans="1:31" x14ac:dyDescent="0.35">
      <c r="A8" s="28" t="s">
        <v>40</v>
      </c>
      <c r="B8" s="28" t="s">
        <v>20</v>
      </c>
      <c r="C8" s="29">
        <v>8.4171481676829238E-2</v>
      </c>
      <c r="D8" s="29">
        <v>8.4171481702991824E-2</v>
      </c>
      <c r="E8" s="29">
        <v>7.5704078386899729E-2</v>
      </c>
      <c r="F8" s="29">
        <v>8.0250177115401486E-2</v>
      </c>
      <c r="G8" s="29">
        <v>7.4098185050861423E-2</v>
      </c>
      <c r="H8" s="29">
        <v>7.3782460874827899E-2</v>
      </c>
      <c r="I8" s="29">
        <v>7.616585089628812E-2</v>
      </c>
      <c r="J8" s="29">
        <v>9.2814008137679718E-2</v>
      </c>
      <c r="K8" s="29">
        <v>7.3296735827214979E-2</v>
      </c>
      <c r="L8" s="29">
        <v>7.6437270395792623E-2</v>
      </c>
      <c r="M8" s="29">
        <v>8.878552431839043E-2</v>
      </c>
      <c r="N8" s="29">
        <v>0.197521416050567</v>
      </c>
      <c r="O8" s="29">
        <v>0.21881070530007043</v>
      </c>
      <c r="P8" s="29">
        <v>0.21597249990267287</v>
      </c>
      <c r="Q8" s="29">
        <v>0.16237681074523047</v>
      </c>
      <c r="R8" s="29">
        <v>0.17934137234192499</v>
      </c>
      <c r="S8" s="29">
        <v>0.29461714733558525</v>
      </c>
      <c r="T8" s="29">
        <v>0.29619054195225897</v>
      </c>
      <c r="U8" s="29">
        <v>0.25577283027193087</v>
      </c>
      <c r="V8" s="29">
        <v>0.2563937510656063</v>
      </c>
      <c r="W8" s="29">
        <v>0.26580521261269308</v>
      </c>
      <c r="X8" s="29">
        <v>0.30584159658291438</v>
      </c>
      <c r="Y8" s="29">
        <v>0.25155557319074467</v>
      </c>
      <c r="Z8" s="29">
        <v>0.28614205702202028</v>
      </c>
      <c r="AA8" s="29">
        <v>0.29190866204085236</v>
      </c>
      <c r="AB8" s="29">
        <v>0.28260014490846014</v>
      </c>
      <c r="AC8" s="29">
        <v>0.28337442065204121</v>
      </c>
      <c r="AD8" s="29">
        <v>0.28260023394534611</v>
      </c>
      <c r="AE8" s="29">
        <v>0.28260022680030777</v>
      </c>
    </row>
    <row r="9" spans="1:31" x14ac:dyDescent="0.35">
      <c r="A9" s="28" t="s">
        <v>40</v>
      </c>
      <c r="B9" s="28" t="s">
        <v>32</v>
      </c>
      <c r="C9" s="29">
        <v>5.7631420902948247E-2</v>
      </c>
      <c r="D9" s="29">
        <v>5.8855803384076338E-2</v>
      </c>
      <c r="E9" s="29">
        <v>6.0343870836302695E-2</v>
      </c>
      <c r="F9" s="29">
        <v>1.4550636679467866E-2</v>
      </c>
      <c r="G9" s="29">
        <v>1.3371085976060376E-2</v>
      </c>
      <c r="H9" s="29">
        <v>1.4156806341885063E-2</v>
      </c>
      <c r="I9" s="29">
        <v>1.3722953206244885E-2</v>
      </c>
      <c r="J9" s="29">
        <v>1.5204063564019299E-2</v>
      </c>
      <c r="K9" s="29">
        <v>1.2820774878256377E-2</v>
      </c>
      <c r="L9" s="29">
        <v>1.3270970542336403E-2</v>
      </c>
      <c r="M9" s="29">
        <v>1.2871232406564258E-2</v>
      </c>
      <c r="N9" s="29">
        <v>2.7491462275978474E-2</v>
      </c>
      <c r="O9" s="29">
        <v>2.3755182021537733E-2</v>
      </c>
      <c r="P9" s="29">
        <v>4.9695861459735535E-2</v>
      </c>
      <c r="Q9" s="29">
        <v>2.830109346656658E-2</v>
      </c>
      <c r="R9" s="29">
        <v>2.9817527522361914E-2</v>
      </c>
      <c r="S9" s="29">
        <v>6.0895373975730076E-2</v>
      </c>
      <c r="T9" s="29">
        <v>7.4011724369800469E-2</v>
      </c>
      <c r="U9" s="29">
        <v>0.22371689497716757</v>
      </c>
      <c r="V9" s="29">
        <v>0.22771920526201347</v>
      </c>
      <c r="W9" s="29">
        <v>0.23491022504892367</v>
      </c>
      <c r="X9" s="29">
        <v>0.28720232659273753</v>
      </c>
      <c r="Y9" s="29">
        <v>0.24653677429876059</v>
      </c>
      <c r="Z9" s="29">
        <v>0.24421863448575776</v>
      </c>
      <c r="AA9" s="29">
        <v>0.29809779299847661</v>
      </c>
      <c r="AB9" s="29" t="s">
        <v>169</v>
      </c>
      <c r="AC9" s="29" t="s">
        <v>169</v>
      </c>
      <c r="AD9" s="29" t="s">
        <v>169</v>
      </c>
      <c r="AE9" s="29" t="s">
        <v>169</v>
      </c>
    </row>
    <row r="10" spans="1:31" x14ac:dyDescent="0.35">
      <c r="A10" s="28" t="s">
        <v>40</v>
      </c>
      <c r="B10" s="28" t="s">
        <v>66</v>
      </c>
      <c r="C10" s="29">
        <v>8.7457754599011496E-4</v>
      </c>
      <c r="D10" s="29">
        <v>3.9985058387117405E-4</v>
      </c>
      <c r="E10" s="29">
        <v>1.9834794616640458E-3</v>
      </c>
      <c r="F10" s="29">
        <v>1.6887864166137904E-3</v>
      </c>
      <c r="G10" s="29">
        <v>6.0382967814194501E-4</v>
      </c>
      <c r="H10" s="29">
        <v>1.3497155758770451E-3</v>
      </c>
      <c r="I10" s="29">
        <v>9.9388494345508923E-4</v>
      </c>
      <c r="J10" s="29">
        <v>2.4645751624483856E-3</v>
      </c>
      <c r="K10" s="29">
        <v>2.8214846060827024E-4</v>
      </c>
      <c r="L10" s="29">
        <v>5.8075305285571551E-4</v>
      </c>
      <c r="M10" s="29">
        <v>6.9138989475282212E-4</v>
      </c>
      <c r="N10" s="29">
        <v>1.0066742094134834E-2</v>
      </c>
      <c r="O10" s="29">
        <v>7.7991649284849755E-3</v>
      </c>
      <c r="P10" s="29">
        <v>1.0344461748377774E-2</v>
      </c>
      <c r="Q10" s="29">
        <v>8.6570749779132667E-3</v>
      </c>
      <c r="R10" s="29">
        <v>9.9669289784473977E-3</v>
      </c>
      <c r="S10" s="29">
        <v>3.6206348586013251E-2</v>
      </c>
      <c r="T10" s="29">
        <v>3.9840587929708168E-2</v>
      </c>
      <c r="U10" s="29">
        <v>7.3924692598704878E-2</v>
      </c>
      <c r="V10" s="29">
        <v>8.4058379863148416E-2</v>
      </c>
      <c r="W10" s="29">
        <v>6.1960420453769149E-2</v>
      </c>
      <c r="X10" s="29">
        <v>8.5436071480795434E-2</v>
      </c>
      <c r="Y10" s="29">
        <v>0.1254883170323193</v>
      </c>
      <c r="Z10" s="29">
        <v>6.8769917899875035E-2</v>
      </c>
      <c r="AA10" s="29">
        <v>7.2672904719605677E-2</v>
      </c>
      <c r="AB10" s="29">
        <v>0.10730492698462765</v>
      </c>
      <c r="AC10" s="29">
        <v>0.13525844734048417</v>
      </c>
      <c r="AD10" s="29">
        <v>0.17749971148267496</v>
      </c>
      <c r="AE10" s="29">
        <v>0.17316078752995581</v>
      </c>
    </row>
    <row r="11" spans="1:31" x14ac:dyDescent="0.35">
      <c r="A11" s="28" t="s">
        <v>40</v>
      </c>
      <c r="B11" s="28" t="s">
        <v>65</v>
      </c>
      <c r="C11" s="29">
        <v>0.20751058341638029</v>
      </c>
      <c r="D11" s="29">
        <v>0.21130182355892999</v>
      </c>
      <c r="E11" s="29">
        <v>0.20997944539670993</v>
      </c>
      <c r="F11" s="29">
        <v>0.25685552430789294</v>
      </c>
      <c r="G11" s="29">
        <v>0.26828436558890245</v>
      </c>
      <c r="H11" s="29">
        <v>0.24440185100044476</v>
      </c>
      <c r="I11" s="29">
        <v>0.24570619088777895</v>
      </c>
      <c r="J11" s="29">
        <v>0.28009820834597204</v>
      </c>
      <c r="K11" s="29">
        <v>0.24161025929326307</v>
      </c>
      <c r="L11" s="29">
        <v>0.22143797549002434</v>
      </c>
      <c r="M11" s="29">
        <v>0.21302606438023189</v>
      </c>
      <c r="N11" s="29">
        <v>0.21383528716966477</v>
      </c>
      <c r="O11" s="29">
        <v>0.22329328131962495</v>
      </c>
      <c r="P11" s="29">
        <v>0.21597340127240108</v>
      </c>
      <c r="Q11" s="29">
        <v>0.20681916325103686</v>
      </c>
      <c r="R11" s="29">
        <v>0.19410876289737158</v>
      </c>
      <c r="S11" s="29">
        <v>0.22196687286201569</v>
      </c>
      <c r="T11" s="29">
        <v>0.19508402956808282</v>
      </c>
      <c r="U11" s="29">
        <v>0.18380855514051428</v>
      </c>
      <c r="V11" s="29">
        <v>0.17036252199951588</v>
      </c>
      <c r="W11" s="29">
        <v>0.17044107939519651</v>
      </c>
      <c r="X11" s="29">
        <v>0.18248350688490592</v>
      </c>
      <c r="Y11" s="29">
        <v>0.18530298530815248</v>
      </c>
      <c r="Z11" s="29">
        <v>0.17679815433346857</v>
      </c>
      <c r="AA11" s="29">
        <v>0.17571790459956402</v>
      </c>
      <c r="AB11" s="29">
        <v>0.20613206962875588</v>
      </c>
      <c r="AC11" s="29">
        <v>0.17766094052631479</v>
      </c>
      <c r="AD11" s="29">
        <v>0.17080839961381616</v>
      </c>
      <c r="AE11" s="29">
        <v>0.1582410313087998</v>
      </c>
    </row>
    <row r="12" spans="1:31" x14ac:dyDescent="0.35">
      <c r="A12" s="28" t="s">
        <v>40</v>
      </c>
      <c r="B12" s="28" t="s">
        <v>69</v>
      </c>
      <c r="C12" s="29">
        <v>0.35808161495875379</v>
      </c>
      <c r="D12" s="29">
        <v>0.36821003791288254</v>
      </c>
      <c r="E12" s="29">
        <v>0.33631271383597905</v>
      </c>
      <c r="F12" s="29">
        <v>0.33917819090899415</v>
      </c>
      <c r="G12" s="29">
        <v>0.36284818314262363</v>
      </c>
      <c r="H12" s="29">
        <v>0.37787523818527219</v>
      </c>
      <c r="I12" s="29">
        <v>0.38463476835186194</v>
      </c>
      <c r="J12" s="29">
        <v>0.36110692640424247</v>
      </c>
      <c r="K12" s="29">
        <v>0.34150852178898217</v>
      </c>
      <c r="L12" s="29">
        <v>0.35144878481590103</v>
      </c>
      <c r="M12" s="29">
        <v>0.36817886946434797</v>
      </c>
      <c r="N12" s="29">
        <v>0.3475548509943957</v>
      </c>
      <c r="O12" s="29">
        <v>0.33943437609001398</v>
      </c>
      <c r="P12" s="29">
        <v>0.35843010227280214</v>
      </c>
      <c r="Q12" s="29">
        <v>0.37047126426460331</v>
      </c>
      <c r="R12" s="29">
        <v>0.37738130964560401</v>
      </c>
      <c r="S12" s="29">
        <v>0.3547661548102376</v>
      </c>
      <c r="T12" s="29">
        <v>0.35069361968240226</v>
      </c>
      <c r="U12" s="29">
        <v>0.35182066863325201</v>
      </c>
      <c r="V12" s="29">
        <v>0.35057443012470246</v>
      </c>
      <c r="W12" s="29">
        <v>0.33236330299400313</v>
      </c>
      <c r="X12" s="29">
        <v>0.31160239213724322</v>
      </c>
      <c r="Y12" s="29">
        <v>0.33614407574723382</v>
      </c>
      <c r="Z12" s="29">
        <v>0.34951643569015456</v>
      </c>
      <c r="AA12" s="29">
        <v>0.36004694919665819</v>
      </c>
      <c r="AB12" s="29">
        <v>0.34505809800609905</v>
      </c>
      <c r="AC12" s="29">
        <v>0.33608130681384696</v>
      </c>
      <c r="AD12" s="29">
        <v>0.33237774819586652</v>
      </c>
      <c r="AE12" s="29">
        <v>0.32609761451479724</v>
      </c>
    </row>
    <row r="13" spans="1:31" x14ac:dyDescent="0.35">
      <c r="A13" s="28" t="s">
        <v>40</v>
      </c>
      <c r="B13" s="28" t="s">
        <v>68</v>
      </c>
      <c r="C13" s="29">
        <v>0.29560344975600694</v>
      </c>
      <c r="D13" s="29">
        <v>0.29160079531464378</v>
      </c>
      <c r="E13" s="29">
        <v>0.29644265311400114</v>
      </c>
      <c r="F13" s="29">
        <v>0.2843526050220907</v>
      </c>
      <c r="G13" s="29">
        <v>0.27863130748810255</v>
      </c>
      <c r="H13" s="29">
        <v>0.29558061132774999</v>
      </c>
      <c r="I13" s="29">
        <v>0.2990468837187622</v>
      </c>
      <c r="J13" s="29">
        <v>0.26359276509417684</v>
      </c>
      <c r="K13" s="29">
        <v>0.27392436836438722</v>
      </c>
      <c r="L13" s="29">
        <v>0.28686703538425001</v>
      </c>
      <c r="M13" s="29">
        <v>0.29192572554116947</v>
      </c>
      <c r="N13" s="29">
        <v>0.29286079632940187</v>
      </c>
      <c r="O13" s="29">
        <v>0.28258900051018782</v>
      </c>
      <c r="P13" s="29">
        <v>0.27538715097667926</v>
      </c>
      <c r="Q13" s="29">
        <v>0.29370901415277245</v>
      </c>
      <c r="R13" s="29">
        <v>0.29434222087673678</v>
      </c>
      <c r="S13" s="29">
        <v>0.260419629701587</v>
      </c>
      <c r="T13" s="29">
        <v>0.27164434727943498</v>
      </c>
      <c r="U13" s="29">
        <v>0.28279208612680862</v>
      </c>
      <c r="V13" s="29">
        <v>0.28150733482746754</v>
      </c>
      <c r="W13" s="29">
        <v>0.28200667345800046</v>
      </c>
      <c r="X13" s="29">
        <v>0.26782242947059459</v>
      </c>
      <c r="Y13" s="29">
        <v>0.26139104504101079</v>
      </c>
      <c r="Z13" s="29">
        <v>0.27271127270891504</v>
      </c>
      <c r="AA13" s="29">
        <v>0.27194435716535353</v>
      </c>
      <c r="AB13" s="29">
        <v>0.24380754142867797</v>
      </c>
      <c r="AC13" s="29">
        <v>0.24903951730231913</v>
      </c>
      <c r="AD13" s="29">
        <v>0.25750877620082635</v>
      </c>
      <c r="AE13" s="29">
        <v>0.25481014314516098</v>
      </c>
    </row>
    <row r="14" spans="1:31" x14ac:dyDescent="0.35">
      <c r="A14" s="28" t="s">
        <v>40</v>
      </c>
      <c r="B14" s="28" t="s">
        <v>36</v>
      </c>
      <c r="C14" s="29">
        <v>9.3051817757524261E-2</v>
      </c>
      <c r="D14" s="29">
        <v>5.4074555482746658E-2</v>
      </c>
      <c r="E14" s="29">
        <v>5.808762762387118E-2</v>
      </c>
      <c r="F14" s="29">
        <v>6.5842535742820285E-2</v>
      </c>
      <c r="G14" s="29">
        <v>6.5162143476868384E-2</v>
      </c>
      <c r="H14" s="29">
        <v>6.3907452837793949E-2</v>
      </c>
      <c r="I14" s="29">
        <v>6.1707891834640566E-2</v>
      </c>
      <c r="J14" s="29">
        <v>5.7581589683456377E-2</v>
      </c>
      <c r="K14" s="29">
        <v>5.3155695480160414E-2</v>
      </c>
      <c r="L14" s="29">
        <v>5.5545508183326375E-2</v>
      </c>
      <c r="M14" s="29">
        <v>5.3917776314635936E-2</v>
      </c>
      <c r="N14" s="29">
        <v>5.6160374550418668E-2</v>
      </c>
      <c r="O14" s="29">
        <v>7.0326103265586332E-2</v>
      </c>
      <c r="P14" s="29">
        <v>6.8363568195578234E-2</v>
      </c>
      <c r="Q14" s="29">
        <v>7.0726408025615473E-2</v>
      </c>
      <c r="R14" s="29">
        <v>7.0755014591295837E-2</v>
      </c>
      <c r="S14" s="29">
        <v>0.12402901725198553</v>
      </c>
      <c r="T14" s="29">
        <v>0.1241131052693914</v>
      </c>
      <c r="U14" s="29">
        <v>0.1289443775779637</v>
      </c>
      <c r="V14" s="29">
        <v>0.12833733833870536</v>
      </c>
      <c r="W14" s="29">
        <v>0.13264015734254558</v>
      </c>
      <c r="X14" s="29">
        <v>0.13913402634803898</v>
      </c>
      <c r="Y14" s="29">
        <v>0.13936103204628553</v>
      </c>
      <c r="Z14" s="29">
        <v>0.14214508948169294</v>
      </c>
      <c r="AA14" s="29">
        <v>0.14141850580815615</v>
      </c>
      <c r="AB14" s="29">
        <v>0.1329634034626421</v>
      </c>
      <c r="AC14" s="29">
        <v>0.134557317721967</v>
      </c>
      <c r="AD14" s="29">
        <v>0.13477152482234003</v>
      </c>
      <c r="AE14" s="29">
        <v>0.12913149162336787</v>
      </c>
    </row>
    <row r="15" spans="1:31" x14ac:dyDescent="0.35">
      <c r="A15" s="28" t="s">
        <v>40</v>
      </c>
      <c r="B15" s="28" t="s">
        <v>73</v>
      </c>
      <c r="C15" s="29">
        <v>8.8014114380742994E-3</v>
      </c>
      <c r="D15" s="29">
        <v>2.5746416793505821E-2</v>
      </c>
      <c r="E15" s="29">
        <v>3.6782850860464344E-2</v>
      </c>
      <c r="F15" s="29">
        <v>0.233844949735379</v>
      </c>
      <c r="G15" s="29">
        <v>0.20886690981018988</v>
      </c>
      <c r="H15" s="29">
        <v>0.21288169951062322</v>
      </c>
      <c r="I15" s="29">
        <v>0.22721741375505347</v>
      </c>
      <c r="J15" s="29">
        <v>0.26185084446342605</v>
      </c>
      <c r="K15" s="29">
        <v>0.23361151926763421</v>
      </c>
      <c r="L15" s="29">
        <v>0.24941610382480828</v>
      </c>
      <c r="M15" s="29">
        <v>0.2404100392573908</v>
      </c>
      <c r="N15" s="29">
        <v>0.26696824869255414</v>
      </c>
      <c r="O15" s="29">
        <v>0.23784668404828296</v>
      </c>
      <c r="P15" s="29">
        <v>0.24203746191015027</v>
      </c>
      <c r="Q15" s="29">
        <v>0.25523249831731282</v>
      </c>
      <c r="R15" s="29">
        <v>0.25059733971554216</v>
      </c>
      <c r="S15" s="29">
        <v>0.24765551180894069</v>
      </c>
      <c r="T15" s="29">
        <v>0.23885490827919451</v>
      </c>
      <c r="U15" s="29">
        <v>0.25418970894185389</v>
      </c>
      <c r="V15" s="29">
        <v>0.25631027354572344</v>
      </c>
      <c r="W15" s="29">
        <v>0.26182179736590511</v>
      </c>
      <c r="X15" s="29">
        <v>0.25862571101487919</v>
      </c>
      <c r="Y15" s="29">
        <v>0.25890180069197405</v>
      </c>
      <c r="Z15" s="29">
        <v>0.27567063195344221</v>
      </c>
      <c r="AA15" s="29">
        <v>0.26566453909952181</v>
      </c>
      <c r="AB15" s="29">
        <v>0.24826873067086089</v>
      </c>
      <c r="AC15" s="29">
        <v>0.24051095814319287</v>
      </c>
      <c r="AD15" s="29">
        <v>0.25336195564392899</v>
      </c>
      <c r="AE15" s="29">
        <v>0.22180805475387225</v>
      </c>
    </row>
    <row r="16" spans="1:31" x14ac:dyDescent="0.35">
      <c r="A16" s="28" t="s">
        <v>40</v>
      </c>
      <c r="B16" s="28" t="s">
        <v>56</v>
      </c>
      <c r="C16" s="29">
        <v>7.5268458573941502E-2</v>
      </c>
      <c r="D16" s="29">
        <v>8.4237271731898128E-2</v>
      </c>
      <c r="E16" s="29">
        <v>7.8474427501080926E-2</v>
      </c>
      <c r="F16" s="29">
        <v>9.3225216079932866E-2</v>
      </c>
      <c r="G16" s="29">
        <v>9.579222125171083E-2</v>
      </c>
      <c r="H16" s="29">
        <v>9.1035244100542534E-2</v>
      </c>
      <c r="I16" s="29">
        <v>8.6774001191518277E-2</v>
      </c>
      <c r="J16" s="29">
        <v>8.1923408474167778E-2</v>
      </c>
      <c r="K16" s="29">
        <v>7.3765532483457991E-2</v>
      </c>
      <c r="L16" s="29">
        <v>7.264644731404328E-2</v>
      </c>
      <c r="M16" s="29">
        <v>7.029190785780226E-2</v>
      </c>
      <c r="N16" s="29">
        <v>7.2591918888772519E-2</v>
      </c>
      <c r="O16" s="29">
        <v>6.9352382524249107E-2</v>
      </c>
      <c r="P16" s="29">
        <v>6.5636069784390016E-2</v>
      </c>
      <c r="Q16" s="29">
        <v>6.6875551960688978E-2</v>
      </c>
      <c r="R16" s="29">
        <v>6.6327295237365844E-2</v>
      </c>
      <c r="S16" s="29">
        <v>5.8434534237128848E-2</v>
      </c>
      <c r="T16" s="29">
        <v>5.6573757089711421E-2</v>
      </c>
      <c r="U16" s="29">
        <v>5.6273090908342517E-2</v>
      </c>
      <c r="V16" s="29">
        <v>5.5517519011579176E-2</v>
      </c>
      <c r="W16" s="29">
        <v>5.616167870056725E-2</v>
      </c>
      <c r="X16" s="29">
        <v>5.5430874645765807E-2</v>
      </c>
      <c r="Y16" s="29">
        <v>5.3389806676385432E-2</v>
      </c>
      <c r="Z16" s="29">
        <v>5.562713835566379E-2</v>
      </c>
      <c r="AA16" s="29">
        <v>5.2690362491038367E-2</v>
      </c>
      <c r="AB16" s="29">
        <v>4.8627765260968202E-2</v>
      </c>
      <c r="AC16" s="29">
        <v>4.7872496939671487E-2</v>
      </c>
      <c r="AD16" s="29">
        <v>4.7569558804944213E-2</v>
      </c>
      <c r="AE16" s="29">
        <v>3.6319995050940426E-2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0.50630146016160094</v>
      </c>
      <c r="D20" s="29">
        <v>0.44222359933318833</v>
      </c>
      <c r="E20" s="29">
        <v>0.48305915004599254</v>
      </c>
      <c r="F20" s="29">
        <v>0.60383179741420201</v>
      </c>
      <c r="G20" s="29">
        <v>0.66766420701078266</v>
      </c>
      <c r="H20" s="29">
        <v>0.61383027995467609</v>
      </c>
      <c r="I20" s="29">
        <v>0.57308844588272045</v>
      </c>
      <c r="J20" s="29">
        <v>0.63219817712989801</v>
      </c>
      <c r="K20" s="29">
        <v>0.59221285172228333</v>
      </c>
      <c r="L20" s="29">
        <v>0.57806071715234619</v>
      </c>
      <c r="M20" s="29">
        <v>0.55523091878514985</v>
      </c>
      <c r="N20" s="29">
        <v>0.54577968000638244</v>
      </c>
      <c r="O20" s="29">
        <v>0.6738927083915125</v>
      </c>
      <c r="P20" s="29">
        <v>0.61140762987172514</v>
      </c>
      <c r="Q20" s="29">
        <v>0.49335176729240654</v>
      </c>
      <c r="R20" s="29">
        <v>0.61290575004227965</v>
      </c>
      <c r="S20" s="29">
        <v>0.68244655843057667</v>
      </c>
      <c r="T20" s="29">
        <v>0.65618943006933872</v>
      </c>
      <c r="U20" s="29">
        <v>0.60842140199560291</v>
      </c>
      <c r="V20" s="29">
        <v>0.51197499577202776</v>
      </c>
      <c r="W20" s="29">
        <v>0.44178734990698454</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6.14592385764051E-3</v>
      </c>
      <c r="D22" s="29">
        <v>6.1459239649607859E-3</v>
      </c>
      <c r="E22" s="29">
        <v>1.8511846238911785E-2</v>
      </c>
      <c r="F22" s="29">
        <v>1.3511457647684931E-2</v>
      </c>
      <c r="G22" s="29">
        <v>1.1608964425555798E-2</v>
      </c>
      <c r="H22" s="29">
        <v>1.160896438121275E-2</v>
      </c>
      <c r="I22" s="29">
        <v>1.1709327714586302E-2</v>
      </c>
      <c r="J22" s="29">
        <v>1.3352528212016932E-2</v>
      </c>
      <c r="K22" s="29">
        <v>1.160896484877748E-2</v>
      </c>
      <c r="L22" s="29">
        <v>1.1608964886482375E-2</v>
      </c>
      <c r="M22" s="29">
        <v>1.1640770711873791E-2</v>
      </c>
      <c r="N22" s="29">
        <v>0.19248622916815653</v>
      </c>
      <c r="O22" s="29">
        <v>0.18429784505141186</v>
      </c>
      <c r="P22" s="29">
        <v>0.21794722461028349</v>
      </c>
      <c r="Q22" s="29">
        <v>0.12148856209971506</v>
      </c>
      <c r="R22" s="29">
        <v>0.12631673126671653</v>
      </c>
      <c r="S22" s="29">
        <v>0.26696536517202268</v>
      </c>
      <c r="T22" s="29">
        <v>0.2874911273349815</v>
      </c>
      <c r="U22" s="29">
        <v>0.24271542800997167</v>
      </c>
      <c r="V22" s="29">
        <v>0.2291575832007233</v>
      </c>
      <c r="W22" s="29">
        <v>0.23355548210363108</v>
      </c>
      <c r="X22" s="29">
        <v>0.28303153657609315</v>
      </c>
      <c r="Y22" s="29">
        <v>1.77153690874059E-2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1.2790317126145515E-9</v>
      </c>
      <c r="D24" s="29">
        <v>1.3231310848400548E-9</v>
      </c>
      <c r="E24" s="29">
        <v>1.0836185714665535E-3</v>
      </c>
      <c r="F24" s="29">
        <v>3.9002557677113698E-3</v>
      </c>
      <c r="G24" s="29">
        <v>7.769386128377504E-4</v>
      </c>
      <c r="H24" s="29">
        <v>1.4338940476561655E-3</v>
      </c>
      <c r="I24" s="29">
        <v>6.1405566041730967E-4</v>
      </c>
      <c r="J24" s="29">
        <v>6.0879266489892729E-4</v>
      </c>
      <c r="K24" s="29">
        <v>1.8920886282952595E-9</v>
      </c>
      <c r="L24" s="29">
        <v>1.9565595290262338E-9</v>
      </c>
      <c r="M24" s="29">
        <v>2.0951754561446955E-9</v>
      </c>
      <c r="N24" s="29">
        <v>3.7489066217886407E-3</v>
      </c>
      <c r="O24" s="29">
        <v>2.6281248124823214E-3</v>
      </c>
      <c r="P24" s="29">
        <v>3.026392670679248E-3</v>
      </c>
      <c r="Q24" s="29">
        <v>8.2653697807060778E-3</v>
      </c>
      <c r="R24" s="29">
        <v>5.1704650438772317E-3</v>
      </c>
      <c r="S24" s="29">
        <v>2.5444578698652999E-2</v>
      </c>
      <c r="T24" s="29">
        <v>4.3284011881724309E-2</v>
      </c>
      <c r="U24" s="29">
        <v>8.6880066190954147E-2</v>
      </c>
      <c r="V24" s="29">
        <v>0.13329706631525948</v>
      </c>
      <c r="W24" s="29">
        <v>6.457622965497252E-2</v>
      </c>
      <c r="X24" s="29">
        <v>9.5680174376795643E-2</v>
      </c>
      <c r="Y24" s="29">
        <v>0.18778301894464672</v>
      </c>
      <c r="Z24" s="29">
        <v>6.9723342783981096E-2</v>
      </c>
      <c r="AA24" s="29">
        <v>7.2143617421631043E-2</v>
      </c>
      <c r="AB24" s="29">
        <v>0.10439988521382366</v>
      </c>
      <c r="AC24" s="29">
        <v>0.17295039747265473</v>
      </c>
      <c r="AD24" s="29">
        <v>0.23308553829986248</v>
      </c>
      <c r="AE24" s="29">
        <v>0.22498423502418202</v>
      </c>
    </row>
    <row r="25" spans="1:31" s="27" customFormat="1" x14ac:dyDescent="0.35">
      <c r="A25" s="28" t="s">
        <v>130</v>
      </c>
      <c r="B25" s="28" t="s">
        <v>65</v>
      </c>
      <c r="C25" s="29">
        <v>9.0621039718078472E-2</v>
      </c>
      <c r="D25" s="29">
        <v>9.639005546576225E-2</v>
      </c>
      <c r="E25" s="29">
        <v>8.9054482525635248E-2</v>
      </c>
      <c r="F25" s="29">
        <v>0.13029494095722599</v>
      </c>
      <c r="G25" s="29">
        <v>0.12909518631373482</v>
      </c>
      <c r="H25" s="29">
        <v>0.11834611209736538</v>
      </c>
      <c r="I25" s="29">
        <v>0.12116234934598084</v>
      </c>
      <c r="J25" s="29">
        <v>0.17324391024791783</v>
      </c>
      <c r="K25" s="29">
        <v>0.13052533319201928</v>
      </c>
      <c r="L25" s="29">
        <v>0.1146746827058106</v>
      </c>
      <c r="M25" s="29">
        <v>0.11986717605963453</v>
      </c>
      <c r="N25" s="29">
        <v>0.13382506844899</v>
      </c>
      <c r="O25" s="29">
        <v>0.14843519178965406</v>
      </c>
      <c r="P25" s="29">
        <v>0.15303195618381418</v>
      </c>
      <c r="Q25" s="29">
        <v>0.15723468314741704</v>
      </c>
      <c r="R25" s="29">
        <v>0.14658867301696646</v>
      </c>
      <c r="S25" s="29">
        <v>0.18909722980313182</v>
      </c>
      <c r="T25" s="29">
        <v>0.1513430411665474</v>
      </c>
      <c r="U25" s="29">
        <v>0.14026402630207641</v>
      </c>
      <c r="V25" s="29">
        <v>0.13909507856177633</v>
      </c>
      <c r="W25" s="29">
        <v>0.12640430482322496</v>
      </c>
      <c r="X25" s="29">
        <v>0.15449405376999373</v>
      </c>
      <c r="Y25" s="29">
        <v>0.17268045935896414</v>
      </c>
      <c r="Z25" s="29">
        <v>0.16241006067671765</v>
      </c>
      <c r="AA25" s="29">
        <v>0.16891568276763549</v>
      </c>
      <c r="AB25" s="29">
        <v>0.19675306430672215</v>
      </c>
      <c r="AC25" s="29">
        <v>0.16086403645902334</v>
      </c>
      <c r="AD25" s="29">
        <v>0.15249788426379796</v>
      </c>
      <c r="AE25" s="29">
        <v>0.13812660775637459</v>
      </c>
    </row>
    <row r="26" spans="1:31" s="27" customFormat="1" x14ac:dyDescent="0.35">
      <c r="A26" s="28" t="s">
        <v>130</v>
      </c>
      <c r="B26" s="28" t="s">
        <v>69</v>
      </c>
      <c r="C26" s="29">
        <v>0.32141606264201933</v>
      </c>
      <c r="D26" s="29">
        <v>0.36634663321908884</v>
      </c>
      <c r="E26" s="29">
        <v>0.35068119193505792</v>
      </c>
      <c r="F26" s="29">
        <v>0.34472680072725786</v>
      </c>
      <c r="G26" s="29">
        <v>0.37599411365947588</v>
      </c>
      <c r="H26" s="29">
        <v>0.38871935989083495</v>
      </c>
      <c r="I26" s="29">
        <v>0.38148019871080391</v>
      </c>
      <c r="J26" s="29">
        <v>0.34248796578432983</v>
      </c>
      <c r="K26" s="29">
        <v>0.30594042099855034</v>
      </c>
      <c r="L26" s="29">
        <v>0.32875110432529225</v>
      </c>
      <c r="M26" s="29">
        <v>0.34354124376457112</v>
      </c>
      <c r="N26" s="29">
        <v>0.33974505596756444</v>
      </c>
      <c r="O26" s="29">
        <v>0.33114104019747048</v>
      </c>
      <c r="P26" s="29">
        <v>0.35211034959475596</v>
      </c>
      <c r="Q26" s="29">
        <v>0.36758520471743522</v>
      </c>
      <c r="R26" s="29">
        <v>0.36769546295636041</v>
      </c>
      <c r="S26" s="29">
        <v>0.32789453831838528</v>
      </c>
      <c r="T26" s="29">
        <v>0.30122071554799651</v>
      </c>
      <c r="U26" s="29">
        <v>0.32189014711395841</v>
      </c>
      <c r="V26" s="29">
        <v>0.33085844230036698</v>
      </c>
      <c r="W26" s="29">
        <v>0.33393964890093536</v>
      </c>
      <c r="X26" s="29">
        <v>0.3163826971644908</v>
      </c>
      <c r="Y26" s="29">
        <v>0.33725798723489053</v>
      </c>
      <c r="Z26" s="29">
        <v>0.35143424982547311</v>
      </c>
      <c r="AA26" s="29">
        <v>0.3497193685360771</v>
      </c>
      <c r="AB26" s="29">
        <v>0.31857600230181782</v>
      </c>
      <c r="AC26" s="29">
        <v>0.29224306708671521</v>
      </c>
      <c r="AD26" s="29">
        <v>0.30554117122590324</v>
      </c>
      <c r="AE26" s="29">
        <v>0.30655981564091883</v>
      </c>
    </row>
    <row r="27" spans="1:31" s="27" customFormat="1" x14ac:dyDescent="0.35">
      <c r="A27" s="28" t="s">
        <v>130</v>
      </c>
      <c r="B27" s="28" t="s">
        <v>68</v>
      </c>
      <c r="C27" s="29">
        <v>0.28629391445847019</v>
      </c>
      <c r="D27" s="29">
        <v>0.28533028662168447</v>
      </c>
      <c r="E27" s="29">
        <v>0.28723698312903445</v>
      </c>
      <c r="F27" s="29">
        <v>0.27653115028366998</v>
      </c>
      <c r="G27" s="29">
        <v>0.26428933368064417</v>
      </c>
      <c r="H27" s="29">
        <v>0.2893279755043533</v>
      </c>
      <c r="I27" s="29">
        <v>0.29176985747094164</v>
      </c>
      <c r="J27" s="29">
        <v>0.26142285698208195</v>
      </c>
      <c r="K27" s="29">
        <v>0.26820435591977471</v>
      </c>
      <c r="L27" s="29">
        <v>0.28338617258222348</v>
      </c>
      <c r="M27" s="29">
        <v>0.28973762351080079</v>
      </c>
      <c r="N27" s="29">
        <v>0.28767625987951201</v>
      </c>
      <c r="O27" s="29">
        <v>0.27911900538302975</v>
      </c>
      <c r="P27" s="29">
        <v>0.26836075193111747</v>
      </c>
      <c r="Q27" s="29">
        <v>0.28912041671958966</v>
      </c>
      <c r="R27" s="29">
        <v>0.28856445774984879</v>
      </c>
      <c r="S27" s="29">
        <v>0.26011734447523699</v>
      </c>
      <c r="T27" s="29">
        <v>0.26747531997579777</v>
      </c>
      <c r="U27" s="29">
        <v>0.28309315279159158</v>
      </c>
      <c r="V27" s="29">
        <v>0.28669645226863183</v>
      </c>
      <c r="W27" s="29">
        <v>0.28571368885913073</v>
      </c>
      <c r="X27" s="29">
        <v>0.27348027375470552</v>
      </c>
      <c r="Y27" s="29">
        <v>0.26425798583573312</v>
      </c>
      <c r="Z27" s="29">
        <v>0.27996532769503107</v>
      </c>
      <c r="AA27" s="29">
        <v>0.27913419745832141</v>
      </c>
      <c r="AB27" s="29">
        <v>0.2546705477952505</v>
      </c>
      <c r="AC27" s="29">
        <v>0.25544592837242314</v>
      </c>
      <c r="AD27" s="29">
        <v>0.263731182870028</v>
      </c>
      <c r="AE27" s="29">
        <v>0.25851217786879771</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v>0.14787009377304011</v>
      </c>
      <c r="T28" s="29">
        <v>0.14564404960851304</v>
      </c>
      <c r="U28" s="29">
        <v>0.14518659763396677</v>
      </c>
      <c r="V28" s="29">
        <v>0.14135017840533812</v>
      </c>
      <c r="W28" s="29">
        <v>0.14482892672237546</v>
      </c>
      <c r="X28" s="29">
        <v>0.14256354475677388</v>
      </c>
      <c r="Y28" s="29">
        <v>0.14368084094460468</v>
      </c>
      <c r="Z28" s="29">
        <v>0.14691019592390053</v>
      </c>
      <c r="AA28" s="29">
        <v>0.1465599339859702</v>
      </c>
      <c r="AB28" s="29">
        <v>0.14399521336617979</v>
      </c>
      <c r="AC28" s="29">
        <v>0.14030033747343906</v>
      </c>
      <c r="AD28" s="29">
        <v>0.14559007022336021</v>
      </c>
      <c r="AE28" s="29">
        <v>0.14322526713550182</v>
      </c>
    </row>
    <row r="29" spans="1:31" s="27" customFormat="1" x14ac:dyDescent="0.35">
      <c r="A29" s="28" t="s">
        <v>130</v>
      </c>
      <c r="B29" s="28" t="s">
        <v>73</v>
      </c>
      <c r="C29" s="29">
        <v>1.4319563831811263E-2</v>
      </c>
      <c r="D29" s="29">
        <v>4.0439961472602697E-2</v>
      </c>
      <c r="E29" s="29">
        <v>5.6582916905699117E-2</v>
      </c>
      <c r="F29" s="29">
        <v>0.53061114710585</v>
      </c>
      <c r="G29" s="29">
        <v>0.23281723966879592</v>
      </c>
      <c r="H29" s="29">
        <v>0.24256810911469931</v>
      </c>
      <c r="I29" s="29">
        <v>0.25956056942919015</v>
      </c>
      <c r="J29" s="29">
        <v>0.29417860801388845</v>
      </c>
      <c r="K29" s="29">
        <v>0.25054815898673194</v>
      </c>
      <c r="L29" s="29">
        <v>0.26778015120492044</v>
      </c>
      <c r="M29" s="29">
        <v>0.25840025156064317</v>
      </c>
      <c r="N29" s="29">
        <v>0.28398147142319025</v>
      </c>
      <c r="O29" s="29">
        <v>0.25279536153897936</v>
      </c>
      <c r="P29" s="29">
        <v>0.25846334854960695</v>
      </c>
      <c r="Q29" s="29">
        <v>0.27177852354816723</v>
      </c>
      <c r="R29" s="29">
        <v>0.26728960374886512</v>
      </c>
      <c r="S29" s="29">
        <v>0.26842735728931844</v>
      </c>
      <c r="T29" s="29">
        <v>0.25679967139630333</v>
      </c>
      <c r="U29" s="29">
        <v>0.27364446851574142</v>
      </c>
      <c r="V29" s="29">
        <v>0.27499722087337419</v>
      </c>
      <c r="W29" s="29">
        <v>0.27477130222480978</v>
      </c>
      <c r="X29" s="29">
        <v>0.26894038171735246</v>
      </c>
      <c r="Y29" s="29">
        <v>0.27514583818284133</v>
      </c>
      <c r="Z29" s="29">
        <v>0.29526885443812523</v>
      </c>
      <c r="AA29" s="29">
        <v>0.2865541129847996</v>
      </c>
      <c r="AB29" s="29">
        <v>0.27980271193773953</v>
      </c>
      <c r="AC29" s="29">
        <v>0.26447562494698473</v>
      </c>
      <c r="AD29" s="29">
        <v>0.28341910237192403</v>
      </c>
      <c r="AE29" s="29">
        <v>0.27918803341841436</v>
      </c>
    </row>
    <row r="30" spans="1:31" s="27" customFormat="1" x14ac:dyDescent="0.35">
      <c r="A30" s="28" t="s">
        <v>130</v>
      </c>
      <c r="B30" s="28" t="s">
        <v>56</v>
      </c>
      <c r="C30" s="29">
        <v>7.0921546884570905E-2</v>
      </c>
      <c r="D30" s="29">
        <v>8.5860015764633271E-2</v>
      </c>
      <c r="E30" s="29">
        <v>7.1993047060335172E-2</v>
      </c>
      <c r="F30" s="29">
        <v>9.0493095973177298E-2</v>
      </c>
      <c r="G30" s="29">
        <v>9.3305203946483298E-2</v>
      </c>
      <c r="H30" s="29">
        <v>8.8002176177684327E-2</v>
      </c>
      <c r="I30" s="29">
        <v>8.5454842818627808E-2</v>
      </c>
      <c r="J30" s="29">
        <v>7.893010358276896E-2</v>
      </c>
      <c r="K30" s="29">
        <v>7.1146191608284698E-2</v>
      </c>
      <c r="L30" s="29">
        <v>7.0060031338908937E-2</v>
      </c>
      <c r="M30" s="29">
        <v>6.6718835990886113E-2</v>
      </c>
      <c r="N30" s="29">
        <v>6.8174186135252113E-2</v>
      </c>
      <c r="O30" s="29">
        <v>6.6759221734722041E-2</v>
      </c>
      <c r="P30" s="29">
        <v>6.224676738796376E-2</v>
      </c>
      <c r="Q30" s="29">
        <v>6.40124103354687E-2</v>
      </c>
      <c r="R30" s="29">
        <v>6.3933604662871804E-2</v>
      </c>
      <c r="S30" s="29">
        <v>5.9647208668557938E-2</v>
      </c>
      <c r="T30" s="29">
        <v>5.7128049428017517E-2</v>
      </c>
      <c r="U30" s="29">
        <v>5.7810170746849271E-2</v>
      </c>
      <c r="V30" s="29">
        <v>5.5620863309921387E-2</v>
      </c>
      <c r="W30" s="29">
        <v>5.6466674925903487E-2</v>
      </c>
      <c r="X30" s="29">
        <v>5.6422508284377212E-2</v>
      </c>
      <c r="Y30" s="29">
        <v>5.4745953931085591E-2</v>
      </c>
      <c r="Z30" s="29">
        <v>5.7032916520181581E-2</v>
      </c>
      <c r="AA30" s="29">
        <v>5.4971006223287919E-2</v>
      </c>
      <c r="AB30" s="29">
        <v>5.2626782490452266E-2</v>
      </c>
      <c r="AC30" s="29">
        <v>5.0203958697077812E-2</v>
      </c>
      <c r="AD30" s="29">
        <v>5.1950293796444613E-2</v>
      </c>
      <c r="AE30" s="29">
        <v>4.2044406419328856E-2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0.58685954352509617</v>
      </c>
      <c r="D34" s="29">
        <v>0.53745541595442536</v>
      </c>
      <c r="E34" s="29">
        <v>0.57452715998705328</v>
      </c>
      <c r="F34" s="29">
        <v>0.7021061072153163</v>
      </c>
      <c r="G34" s="29">
        <v>0.70438097163787061</v>
      </c>
      <c r="H34" s="29">
        <v>0.68957428909566187</v>
      </c>
      <c r="I34" s="29">
        <v>0.63658145191817916</v>
      </c>
      <c r="J34" s="29">
        <v>0.71440935091353153</v>
      </c>
      <c r="K34" s="29">
        <v>0.67816696152479705</v>
      </c>
      <c r="L34" s="29">
        <v>0.64848578003355928</v>
      </c>
      <c r="M34" s="29">
        <v>0.63740441865952246</v>
      </c>
      <c r="N34" s="29">
        <v>0.66171124099641077</v>
      </c>
      <c r="O34" s="29">
        <v>0.6982118156820919</v>
      </c>
      <c r="P34" s="29">
        <v>0.66653969934181911</v>
      </c>
      <c r="Q34" s="29">
        <v>0.66060800833420819</v>
      </c>
      <c r="R34" s="29">
        <v>0.66362193735542507</v>
      </c>
      <c r="S34" s="29">
        <v>0.69255615465575282</v>
      </c>
      <c r="T34" s="29">
        <v>0.70093694914817217</v>
      </c>
      <c r="U34" s="29">
        <v>0.65038666575248716</v>
      </c>
      <c r="V34" s="29">
        <v>0.65047724278735697</v>
      </c>
      <c r="W34" s="29">
        <v>0.61712417548029597</v>
      </c>
      <c r="X34" s="29">
        <v>0.6508162353973993</v>
      </c>
      <c r="Y34" s="29">
        <v>0.6127997855339451</v>
      </c>
      <c r="Z34" s="29">
        <v>0.59277398202926745</v>
      </c>
      <c r="AA34" s="29">
        <v>0.57681061216516494</v>
      </c>
      <c r="AB34" s="29">
        <v>0.58632605627341128</v>
      </c>
      <c r="AC34" s="29">
        <v>0.55550376739315832</v>
      </c>
      <c r="AD34" s="29">
        <v>0.53981115806859026</v>
      </c>
      <c r="AE34" s="29">
        <v>0.48977384846227684</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8.3303757818780438E-2</v>
      </c>
      <c r="D36" s="29">
        <v>8.3303757861954889E-2</v>
      </c>
      <c r="E36" s="29">
        <v>9.2980896176545175E-2</v>
      </c>
      <c r="F36" s="29">
        <v>0.11299726973355192</v>
      </c>
      <c r="G36" s="29">
        <v>0.10209284525437573</v>
      </c>
      <c r="H36" s="29">
        <v>0.10149288797888915</v>
      </c>
      <c r="I36" s="29">
        <v>0.10588755643331985</v>
      </c>
      <c r="J36" s="29">
        <v>0.1369374427993876</v>
      </c>
      <c r="K36" s="29">
        <v>0.10056988435875686</v>
      </c>
      <c r="L36" s="29">
        <v>0.10653770959141071</v>
      </c>
      <c r="M36" s="29">
        <v>0.12989651027302324</v>
      </c>
      <c r="N36" s="29">
        <v>0.22962093194859637</v>
      </c>
      <c r="O36" s="29">
        <v>0.26538623491009561</v>
      </c>
      <c r="P36" s="29">
        <v>0.23388035349775863</v>
      </c>
      <c r="Q36" s="29">
        <v>0.2110322428826665</v>
      </c>
      <c r="R36" s="29">
        <v>0.24738246969296407</v>
      </c>
      <c r="S36" s="29">
        <v>0.36427111790284694</v>
      </c>
      <c r="T36" s="29">
        <v>0.35563264620013246</v>
      </c>
      <c r="U36" s="29">
        <v>0.31810051461207323</v>
      </c>
      <c r="V36" s="29">
        <v>0.32785386853623871</v>
      </c>
      <c r="W36" s="29">
        <v>0.34243654059133471</v>
      </c>
      <c r="X36" s="29">
        <v>0.38493892051880524</v>
      </c>
      <c r="Y36" s="29">
        <v>0.34864442183263411</v>
      </c>
      <c r="Z36" s="29">
        <v>0.34659660973166839</v>
      </c>
      <c r="AA36" s="29">
        <v>0.47048795488974615</v>
      </c>
      <c r="AB36" s="29">
        <v>0.60916007104360093</v>
      </c>
      <c r="AC36" s="29">
        <v>0.61082905782782215</v>
      </c>
      <c r="AD36" s="29">
        <v>0.60916006816173263</v>
      </c>
      <c r="AE36" s="29">
        <v>0.60916006408239476</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0.10556860186997175</v>
      </c>
      <c r="P37" s="29">
        <v>9.8940734398782343E-2</v>
      </c>
      <c r="Q37" s="29">
        <v>9.9211064905414204E-2</v>
      </c>
      <c r="R37" s="29">
        <v>0.10653616275277233</v>
      </c>
      <c r="S37" s="29">
        <v>0.22278211295933764</v>
      </c>
      <c r="T37" s="29">
        <v>0.23967221135029354</v>
      </c>
      <c r="U37" s="29">
        <v>0.22371689497716757</v>
      </c>
      <c r="V37" s="29">
        <v>0.22771920526201347</v>
      </c>
      <c r="W37" s="29">
        <v>0.23491022504892367</v>
      </c>
      <c r="X37" s="29">
        <v>0.28720232659273753</v>
      </c>
      <c r="Y37" s="29">
        <v>0.24653677429876059</v>
      </c>
      <c r="Z37" s="29">
        <v>0.24421863448575776</v>
      </c>
      <c r="AA37" s="29">
        <v>0.29809779299847661</v>
      </c>
      <c r="AB37" s="29" t="s">
        <v>169</v>
      </c>
      <c r="AC37" s="29" t="s">
        <v>169</v>
      </c>
      <c r="AD37" s="29" t="s">
        <v>169</v>
      </c>
      <c r="AE37" s="29" t="s">
        <v>169</v>
      </c>
    </row>
    <row r="38" spans="1:31" s="27" customFormat="1" x14ac:dyDescent="0.35">
      <c r="A38" s="28" t="s">
        <v>131</v>
      </c>
      <c r="B38" s="28" t="s">
        <v>66</v>
      </c>
      <c r="C38" s="29">
        <v>1.6564316825647271E-9</v>
      </c>
      <c r="D38" s="29">
        <v>1.7168445097898581E-9</v>
      </c>
      <c r="E38" s="29">
        <v>1.7554061114555696E-5</v>
      </c>
      <c r="F38" s="29">
        <v>1.7292265793140283E-3</v>
      </c>
      <c r="G38" s="29">
        <v>8.1006412244559337E-4</v>
      </c>
      <c r="H38" s="29">
        <v>1.281000861329472E-3</v>
      </c>
      <c r="I38" s="29">
        <v>1.6597020426709942E-3</v>
      </c>
      <c r="J38" s="29">
        <v>5.6067532719506746E-3</v>
      </c>
      <c r="K38" s="29">
        <v>8.9461878471270532E-4</v>
      </c>
      <c r="L38" s="29">
        <v>1.7036657425681576E-3</v>
      </c>
      <c r="M38" s="29">
        <v>1.9953886781694575E-3</v>
      </c>
      <c r="N38" s="29">
        <v>1.576065419268504E-2</v>
      </c>
      <c r="O38" s="29">
        <v>1.1454313687440378E-2</v>
      </c>
      <c r="P38" s="29">
        <v>6.5775881785749219E-3</v>
      </c>
      <c r="Q38" s="29">
        <v>7.4221342862920842E-3</v>
      </c>
      <c r="R38" s="29">
        <v>1.6171194850064834E-2</v>
      </c>
      <c r="S38" s="29">
        <v>6.2802317200422619E-2</v>
      </c>
      <c r="T38" s="29">
        <v>5.2827737074881691E-2</v>
      </c>
      <c r="U38" s="29">
        <v>7.9562341200082459E-2</v>
      </c>
      <c r="V38" s="29">
        <v>7.8772943725657477E-2</v>
      </c>
      <c r="W38" s="29">
        <v>7.9973929336666777E-2</v>
      </c>
      <c r="X38" s="29">
        <v>0.10899519550728437</v>
      </c>
      <c r="Y38" s="29">
        <v>0.11022931419719048</v>
      </c>
      <c r="Z38" s="29">
        <v>0.11255367043745686</v>
      </c>
      <c r="AA38" s="29">
        <v>0.11798630443813206</v>
      </c>
      <c r="AB38" s="29">
        <v>0.15724636179704266</v>
      </c>
      <c r="AC38" s="29">
        <v>0.14564986648442105</v>
      </c>
      <c r="AD38" s="29">
        <v>0.14510904532699834</v>
      </c>
      <c r="AE38" s="29">
        <v>0.12284368135273181</v>
      </c>
    </row>
    <row r="39" spans="1:31" s="27" customFormat="1" x14ac:dyDescent="0.35">
      <c r="A39" s="28" t="s">
        <v>131</v>
      </c>
      <c r="B39" s="28" t="s">
        <v>65</v>
      </c>
      <c r="C39" s="29">
        <v>0.51944818449458008</v>
      </c>
      <c r="D39" s="29">
        <v>0.51899925624010734</v>
      </c>
      <c r="E39" s="29">
        <v>0.52015313061583135</v>
      </c>
      <c r="F39" s="29">
        <v>0.5169038856909699</v>
      </c>
      <c r="G39" s="29">
        <v>0.51581541837843403</v>
      </c>
      <c r="H39" s="29">
        <v>0.51531240869974848</v>
      </c>
      <c r="I39" s="29">
        <v>0.51640648639825937</v>
      </c>
      <c r="J39" s="29">
        <v>0.51323544231394813</v>
      </c>
      <c r="K39" s="29">
        <v>0.51212860080008304</v>
      </c>
      <c r="L39" s="29">
        <v>0.50136538616414361</v>
      </c>
      <c r="M39" s="29">
        <v>0.51200217610786092</v>
      </c>
      <c r="N39" s="29">
        <v>0.50854121963536347</v>
      </c>
      <c r="O39" s="29">
        <v>0.50787537393438742</v>
      </c>
      <c r="P39" s="29">
        <v>0.50666806980812351</v>
      </c>
      <c r="Q39" s="29">
        <v>0.50704688696417199</v>
      </c>
      <c r="R39" s="29">
        <v>0.5045017492243411</v>
      </c>
      <c r="S39" s="29">
        <v>0.43396718901342191</v>
      </c>
      <c r="T39" s="29">
        <v>0.43590890065033727</v>
      </c>
      <c r="U39" s="29">
        <v>0.43177390341773902</v>
      </c>
      <c r="V39" s="29">
        <v>0.43243984364189841</v>
      </c>
      <c r="W39" s="29">
        <v>0.43450790438632902</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0.47137246286220924</v>
      </c>
      <c r="D40" s="29">
        <v>0.4272817364527649</v>
      </c>
      <c r="E40" s="29">
        <v>0.40789554756919744</v>
      </c>
      <c r="F40" s="29">
        <v>0.36012832787805077</v>
      </c>
      <c r="G40" s="29">
        <v>0.42967683522294603</v>
      </c>
      <c r="H40" s="29">
        <v>0.43946536264477004</v>
      </c>
      <c r="I40" s="29">
        <v>0.45421898388611998</v>
      </c>
      <c r="J40" s="29">
        <v>0.45217882125177977</v>
      </c>
      <c r="K40" s="29">
        <v>0.43077890013075665</v>
      </c>
      <c r="L40" s="29">
        <v>0.44219341409016366</v>
      </c>
      <c r="M40" s="29">
        <v>0.42685460164037675</v>
      </c>
      <c r="N40" s="29">
        <v>0.39504839464590191</v>
      </c>
      <c r="O40" s="29">
        <v>0.35538465933583985</v>
      </c>
      <c r="P40" s="29">
        <v>0.41616832422711358</v>
      </c>
      <c r="Q40" s="29">
        <v>0.4115457562915934</v>
      </c>
      <c r="R40" s="29">
        <v>0.43530529702256959</v>
      </c>
      <c r="S40" s="29">
        <v>0.4360201646524271</v>
      </c>
      <c r="T40" s="29">
        <v>0.43197571102087151</v>
      </c>
      <c r="U40" s="29">
        <v>0.44060209535248523</v>
      </c>
      <c r="V40" s="29">
        <v>0.40581006011916382</v>
      </c>
      <c r="W40" s="29">
        <v>0.38014639493805841</v>
      </c>
      <c r="X40" s="29">
        <v>0.32626512788130108</v>
      </c>
      <c r="Y40" s="29">
        <v>0.38663120956392283</v>
      </c>
      <c r="Z40" s="29">
        <v>0.3874957974074712</v>
      </c>
      <c r="AA40" s="29">
        <v>0.41251651871099199</v>
      </c>
      <c r="AB40" s="29">
        <v>0.4118101473691434</v>
      </c>
      <c r="AC40" s="29">
        <v>0.40964798750515358</v>
      </c>
      <c r="AD40" s="29">
        <v>0.41196171294784223</v>
      </c>
      <c r="AE40" s="29">
        <v>0.36033751337820591</v>
      </c>
    </row>
    <row r="41" spans="1:31" s="27" customFormat="1" x14ac:dyDescent="0.35">
      <c r="A41" s="28" t="s">
        <v>131</v>
      </c>
      <c r="B41" s="28" t="s">
        <v>68</v>
      </c>
      <c r="C41" s="29">
        <v>0.31430043926293294</v>
      </c>
      <c r="D41" s="29">
        <v>0.30433471718551885</v>
      </c>
      <c r="E41" s="29">
        <v>0.31012346954023606</v>
      </c>
      <c r="F41" s="29">
        <v>0.29645617005227914</v>
      </c>
      <c r="G41" s="29">
        <v>0.3006935911119149</v>
      </c>
      <c r="H41" s="29">
        <v>0.31492078970298237</v>
      </c>
      <c r="I41" s="29">
        <v>0.31866083970269155</v>
      </c>
      <c r="J41" s="29">
        <v>0.26618410739320342</v>
      </c>
      <c r="K41" s="29">
        <v>0.28833363105555204</v>
      </c>
      <c r="L41" s="29">
        <v>0.29984940791457848</v>
      </c>
      <c r="M41" s="29">
        <v>0.30464309660351296</v>
      </c>
      <c r="N41" s="29">
        <v>0.30923388850881878</v>
      </c>
      <c r="O41" s="29">
        <v>0.29582593876686175</v>
      </c>
      <c r="P41" s="29">
        <v>0.30044802293991757</v>
      </c>
      <c r="Q41" s="29">
        <v>0.31544571808143879</v>
      </c>
      <c r="R41" s="29">
        <v>0.31763979220861405</v>
      </c>
      <c r="S41" s="29">
        <v>0.25968475697485555</v>
      </c>
      <c r="T41" s="29">
        <v>0.28020237671692566</v>
      </c>
      <c r="U41" s="29">
        <v>0.29180526158948805</v>
      </c>
      <c r="V41" s="29">
        <v>0.29785425734311871</v>
      </c>
      <c r="W41" s="29">
        <v>0.29335770660469007</v>
      </c>
      <c r="X41" s="29">
        <v>0.27764725023014819</v>
      </c>
      <c r="Y41" s="29">
        <v>0.27561391934171042</v>
      </c>
      <c r="Z41" s="29">
        <v>0.28500775131801381</v>
      </c>
      <c r="AA41" s="29">
        <v>0.28113063967977081</v>
      </c>
      <c r="AB41" s="29">
        <v>0.24594498221640221</v>
      </c>
      <c r="AC41" s="29">
        <v>0.25975253417256439</v>
      </c>
      <c r="AD41" s="29">
        <v>0.26785382381846734</v>
      </c>
      <c r="AE41" s="29">
        <v>0.26624392035728284</v>
      </c>
    </row>
    <row r="42" spans="1:31" s="27" customFormat="1" x14ac:dyDescent="0.35">
      <c r="A42" s="28" t="s">
        <v>131</v>
      </c>
      <c r="B42" s="28" t="s">
        <v>36</v>
      </c>
      <c r="C42" s="29" t="s">
        <v>169</v>
      </c>
      <c r="D42" s="29">
        <v>0.12411675035140982</v>
      </c>
      <c r="E42" s="29">
        <v>0.14658404633738584</v>
      </c>
      <c r="F42" s="29">
        <v>0.18201991114740865</v>
      </c>
      <c r="G42" s="29">
        <v>0.19336004095993153</v>
      </c>
      <c r="H42" s="29">
        <v>0.18910253086261414</v>
      </c>
      <c r="I42" s="29">
        <v>0.18461351183767122</v>
      </c>
      <c r="J42" s="29">
        <v>0.18053087264708845</v>
      </c>
      <c r="K42" s="29">
        <v>0.17252030208675798</v>
      </c>
      <c r="L42" s="29">
        <v>0.17602742992722545</v>
      </c>
      <c r="M42" s="29">
        <v>0.17084619567591322</v>
      </c>
      <c r="N42" s="29">
        <v>0.17429310403660717</v>
      </c>
      <c r="O42" s="29">
        <v>0.16802290094719066</v>
      </c>
      <c r="P42" s="29">
        <v>0.17360884097278548</v>
      </c>
      <c r="Q42" s="29">
        <v>0.17284203274603341</v>
      </c>
      <c r="R42" s="29">
        <v>0.17274333366239294</v>
      </c>
      <c r="S42" s="29">
        <v>0.14029490296006483</v>
      </c>
      <c r="T42" s="29">
        <v>0.14132764975751347</v>
      </c>
      <c r="U42" s="29">
        <v>0.14183886007785912</v>
      </c>
      <c r="V42" s="29">
        <v>0.1441098383930198</v>
      </c>
      <c r="W42" s="29">
        <v>0.14735845086251004</v>
      </c>
      <c r="X42" s="29">
        <v>0.14579533865973368</v>
      </c>
      <c r="Y42" s="29">
        <v>0.1463012175295503</v>
      </c>
      <c r="Z42" s="29">
        <v>0.14699739014549032</v>
      </c>
      <c r="AA42" s="29">
        <v>0.14572798323150304</v>
      </c>
      <c r="AB42" s="29">
        <v>0.13093392995954112</v>
      </c>
      <c r="AC42" s="29">
        <v>0.13643343675444497</v>
      </c>
      <c r="AD42" s="29">
        <v>0.13599524670327823</v>
      </c>
      <c r="AE42" s="29">
        <v>0.13072318023920088</v>
      </c>
    </row>
    <row r="43" spans="1:31" s="27" customFormat="1" x14ac:dyDescent="0.35">
      <c r="A43" s="28" t="s">
        <v>131</v>
      </c>
      <c r="B43" s="28" t="s">
        <v>73</v>
      </c>
      <c r="C43" s="29">
        <v>6.4779788512376833E-3</v>
      </c>
      <c r="D43" s="29">
        <v>1.9559661139149243E-2</v>
      </c>
      <c r="E43" s="29">
        <v>2.8445944576176801E-2</v>
      </c>
      <c r="F43" s="29">
        <v>0.10889072162150806</v>
      </c>
      <c r="G43" s="29">
        <v>0.1130655474535889</v>
      </c>
      <c r="H43" s="29">
        <v>9.4136015924521352E-2</v>
      </c>
      <c r="I43" s="29">
        <v>9.7844744709612463E-2</v>
      </c>
      <c r="J43" s="29">
        <v>0.13253974032887908</v>
      </c>
      <c r="K43" s="29">
        <v>0.10643814197987865</v>
      </c>
      <c r="L43" s="29">
        <v>0.1115246483776436</v>
      </c>
      <c r="M43" s="29">
        <v>0.10532561810066492</v>
      </c>
      <c r="N43" s="29">
        <v>0.13921978108620126</v>
      </c>
      <c r="O43" s="29">
        <v>0.1256004337007422</v>
      </c>
      <c r="P43" s="29">
        <v>0.11869919042580421</v>
      </c>
      <c r="Q43" s="29">
        <v>0.13099212623048281</v>
      </c>
      <c r="R43" s="29">
        <v>0.12525889092466636</v>
      </c>
      <c r="S43" s="29">
        <v>0.15680489042590803</v>
      </c>
      <c r="T43" s="29">
        <v>0.15978508317508522</v>
      </c>
      <c r="U43" s="29">
        <v>0.16608269372408593</v>
      </c>
      <c r="V43" s="29">
        <v>0.1715202126594208</v>
      </c>
      <c r="W43" s="29">
        <v>0.19466844589451465</v>
      </c>
      <c r="X43" s="29">
        <v>0.23475516017440592</v>
      </c>
      <c r="Y43" s="29">
        <v>0.22520918232027679</v>
      </c>
      <c r="Z43" s="29">
        <v>0.23479218370239313</v>
      </c>
      <c r="AA43" s="29">
        <v>0.22052475689669637</v>
      </c>
      <c r="AB43" s="29">
        <v>0.18660468008664938</v>
      </c>
      <c r="AC43" s="29">
        <v>0.19100655402434083</v>
      </c>
      <c r="AD43" s="29">
        <v>0.19692657196880578</v>
      </c>
      <c r="AE43" s="29">
        <v>0.14801723570104389</v>
      </c>
    </row>
    <row r="44" spans="1:31" s="27" customFormat="1" x14ac:dyDescent="0.35">
      <c r="A44" s="28" t="s">
        <v>131</v>
      </c>
      <c r="B44" s="28" t="s">
        <v>56</v>
      </c>
      <c r="C44" s="29">
        <v>6.4855354733558718E-2</v>
      </c>
      <c r="D44" s="29">
        <v>6.9947319884760897E-2</v>
      </c>
      <c r="E44" s="29">
        <v>7.0861764591014953E-2</v>
      </c>
      <c r="F44" s="29">
        <v>9.1516374137743245E-2</v>
      </c>
      <c r="G44" s="29">
        <v>9.9512101321942104E-2</v>
      </c>
      <c r="H44" s="29">
        <v>9.4374170147639255E-2</v>
      </c>
      <c r="I44" s="29">
        <v>9.1612693364232847E-2</v>
      </c>
      <c r="J44" s="29">
        <v>8.8961936294072369E-2</v>
      </c>
      <c r="K44" s="29">
        <v>8.0979308277230946E-2</v>
      </c>
      <c r="L44" s="29">
        <v>8.0440780701743944E-2</v>
      </c>
      <c r="M44" s="29">
        <v>7.6137873086461721E-2</v>
      </c>
      <c r="N44" s="29">
        <v>7.8546003124570024E-2</v>
      </c>
      <c r="O44" s="29">
        <v>7.2464211777395621E-2</v>
      </c>
      <c r="P44" s="29">
        <v>7.2006672048916656E-2</v>
      </c>
      <c r="Q44" s="29">
        <v>7.1351307651385018E-2</v>
      </c>
      <c r="R44" s="29">
        <v>7.0218064203363698E-2</v>
      </c>
      <c r="S44" s="29">
        <v>5.2245445251908378E-2</v>
      </c>
      <c r="T44" s="29">
        <v>5.3217934535930066E-2</v>
      </c>
      <c r="U44" s="29">
        <v>5.3509447618295458E-2</v>
      </c>
      <c r="V44" s="29">
        <v>5.4555085944583519E-2</v>
      </c>
      <c r="W44" s="29">
        <v>5.7469615225345494E-2</v>
      </c>
      <c r="X44" s="29">
        <v>5.7050493131786881E-2</v>
      </c>
      <c r="Y44" s="29">
        <v>5.6265234032869829E-2</v>
      </c>
      <c r="Z44" s="29">
        <v>5.6161789157254324E-2</v>
      </c>
      <c r="AA44" s="29">
        <v>5.0314767949970911E-2</v>
      </c>
      <c r="AB44" s="29">
        <v>4.0705840989177768E-2</v>
      </c>
      <c r="AC44" s="29">
        <v>4.3997822793871634E-2</v>
      </c>
      <c r="AD44" s="29">
        <v>4.2981883706112708E-2</v>
      </c>
      <c r="AE44" s="29">
        <v>2.5961460304392135E-2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0.70695404714921695</v>
      </c>
      <c r="D49" s="29">
        <v>0.66892606362189111</v>
      </c>
      <c r="E49" s="29">
        <v>0.67927414180989665</v>
      </c>
      <c r="F49" s="29">
        <v>0.67198703647784375</v>
      </c>
      <c r="G49" s="29">
        <v>0.70537320832405248</v>
      </c>
      <c r="H49" s="29">
        <v>0.7219129044512308</v>
      </c>
      <c r="I49" s="29">
        <v>0.69822133029295097</v>
      </c>
      <c r="J49" s="29">
        <v>0.69792732879898056</v>
      </c>
      <c r="K49" s="29">
        <v>0.68284779590337219</v>
      </c>
      <c r="L49" s="29">
        <v>0.72136816526976044</v>
      </c>
      <c r="M49" s="29">
        <v>0.7078388734844977</v>
      </c>
      <c r="N49" s="29">
        <v>0.69780617418474433</v>
      </c>
      <c r="O49" s="29">
        <v>0.72175356066475505</v>
      </c>
      <c r="P49" s="29">
        <v>0.69233976444008494</v>
      </c>
      <c r="Q49" s="29">
        <v>0.72277762898490405</v>
      </c>
      <c r="R49" s="29">
        <v>0.68138771970228662</v>
      </c>
      <c r="S49" s="29">
        <v>0.63233581919570803</v>
      </c>
      <c r="T49" s="29">
        <v>0.63867196551028027</v>
      </c>
      <c r="U49" s="29">
        <v>0.54201700656509344</v>
      </c>
      <c r="V49" s="29">
        <v>0.56294618283585196</v>
      </c>
      <c r="W49" s="29">
        <v>0.62892936491965634</v>
      </c>
      <c r="X49" s="29">
        <v>0.63198388265150263</v>
      </c>
      <c r="Y49" s="29">
        <v>0.60714614671738742</v>
      </c>
      <c r="Z49" s="29">
        <v>0.57489175081901622</v>
      </c>
      <c r="AA49" s="29">
        <v>0.57533301897557743</v>
      </c>
      <c r="AB49" s="29">
        <v>0.61553696113000766</v>
      </c>
      <c r="AC49" s="29">
        <v>0.60429680968746602</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1.7637799086757989E-3</v>
      </c>
      <c r="D51" s="29">
        <v>6.688523515981712E-4</v>
      </c>
      <c r="E51" s="29">
        <v>2.1775216894977167E-3</v>
      </c>
      <c r="F51" s="29">
        <v>5.0302422374428985E-3</v>
      </c>
      <c r="G51" s="29">
        <v>1.7652458904109589E-3</v>
      </c>
      <c r="H51" s="29">
        <v>3.9401198630136993E-3</v>
      </c>
      <c r="I51" s="29">
        <v>2.6426504566210043E-3</v>
      </c>
      <c r="J51" s="29">
        <v>6.8389278538812555E-3</v>
      </c>
      <c r="K51" s="29">
        <v>2.419847716894977E-4</v>
      </c>
      <c r="L51" s="29">
        <v>1.4881263698630113E-3</v>
      </c>
      <c r="M51" s="29">
        <v>2.8508728310502283E-4</v>
      </c>
      <c r="N51" s="29">
        <v>1.1381187214611873E-2</v>
      </c>
      <c r="O51" s="29">
        <v>7.9672433789954328E-3</v>
      </c>
      <c r="P51" s="29">
        <v>1.2023795205479451E-2</v>
      </c>
      <c r="Q51" s="29">
        <v>1.6388218264840181E-2</v>
      </c>
      <c r="R51" s="29">
        <v>1.6928796803652967E-2</v>
      </c>
      <c r="S51" s="29">
        <v>3.3698401826484016E-2</v>
      </c>
      <c r="T51" s="29">
        <v>4.618076255707762E-2</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4.363548621356513E-4</v>
      </c>
      <c r="D52" s="29">
        <v>1.6508683789954321E-9</v>
      </c>
      <c r="E52" s="29">
        <v>5.2557806249172682E-4</v>
      </c>
      <c r="F52" s="29">
        <v>4.0617777982132305E-4</v>
      </c>
      <c r="G52" s="29">
        <v>1.5763231127691662E-4</v>
      </c>
      <c r="H52" s="29">
        <v>8.5819398284570352E-4</v>
      </c>
      <c r="I52" s="29">
        <v>6.1759136644515093E-4</v>
      </c>
      <c r="J52" s="29">
        <v>6.4076378826978487E-4</v>
      </c>
      <c r="K52" s="29">
        <v>2.6544279800528717E-9</v>
      </c>
      <c r="L52" s="29">
        <v>2.6683217796202825E-9</v>
      </c>
      <c r="M52" s="29">
        <v>2.8411011235279957E-9</v>
      </c>
      <c r="N52" s="29">
        <v>2.6215609761839039E-3</v>
      </c>
      <c r="O52" s="29">
        <v>1.594101020912272E-3</v>
      </c>
      <c r="P52" s="29">
        <v>1.6405050604645656E-3</v>
      </c>
      <c r="Q52" s="29">
        <v>2.5575027758787307E-3</v>
      </c>
      <c r="R52" s="29">
        <v>1.3585244005410821E-3</v>
      </c>
      <c r="S52" s="29">
        <v>5.4606344943880477E-3</v>
      </c>
      <c r="T52" s="29">
        <v>3.5167367619329056E-3</v>
      </c>
      <c r="U52" s="29">
        <v>3.6237078651919406E-2</v>
      </c>
      <c r="V52" s="29">
        <v>2.3411768662937329E-2</v>
      </c>
      <c r="W52" s="29">
        <v>1.4932720312125326E-2</v>
      </c>
      <c r="X52" s="29">
        <v>8.4112438711768499E-3</v>
      </c>
      <c r="Y52" s="29">
        <v>4.6189596998253785E-2</v>
      </c>
      <c r="Z52" s="29">
        <v>1.7190398339211779E-2</v>
      </c>
      <c r="AA52" s="29">
        <v>1.5748884225192647E-2</v>
      </c>
      <c r="AB52" s="29">
        <v>1.3385300924373528E-2</v>
      </c>
      <c r="AC52" s="29">
        <v>1.3887480622339805E-2</v>
      </c>
      <c r="AD52" s="29">
        <v>0.18430995421678631</v>
      </c>
      <c r="AE52" s="29">
        <v>0.2044421027663291</v>
      </c>
    </row>
    <row r="53" spans="1:31" s="27" customFormat="1" x14ac:dyDescent="0.35">
      <c r="A53" s="28" t="s">
        <v>132</v>
      </c>
      <c r="B53" s="28" t="s">
        <v>65</v>
      </c>
      <c r="C53" s="29">
        <v>0.14240424298451926</v>
      </c>
      <c r="D53" s="29">
        <v>0.14314934017338843</v>
      </c>
      <c r="E53" s="29">
        <v>0.12978976980663057</v>
      </c>
      <c r="F53" s="29">
        <v>0.16033030428367703</v>
      </c>
      <c r="G53" s="29">
        <v>0.16397998054370605</v>
      </c>
      <c r="H53" s="29">
        <v>0.15557856288879149</v>
      </c>
      <c r="I53" s="29">
        <v>0.15775622940935591</v>
      </c>
      <c r="J53" s="29">
        <v>0.19855639001895165</v>
      </c>
      <c r="K53" s="29">
        <v>0.16497669334576229</v>
      </c>
      <c r="L53" s="29">
        <v>0.14093099909251977</v>
      </c>
      <c r="M53" s="29">
        <v>0.14194315824726669</v>
      </c>
      <c r="N53" s="29">
        <v>0.12817507073612894</v>
      </c>
      <c r="O53" s="29">
        <v>0.15776266356765248</v>
      </c>
      <c r="P53" s="29">
        <v>0.16280668628758274</v>
      </c>
      <c r="Q53" s="29">
        <v>0.15413146420185986</v>
      </c>
      <c r="R53" s="29">
        <v>0.15478289574677803</v>
      </c>
      <c r="S53" s="29">
        <v>0.19536325188646828</v>
      </c>
      <c r="T53" s="29">
        <v>0.16246212463551599</v>
      </c>
      <c r="U53" s="29">
        <v>0.13964619959214836</v>
      </c>
      <c r="V53" s="29">
        <v>0.13953495342218822</v>
      </c>
      <c r="W53" s="29">
        <v>0.12660125606787376</v>
      </c>
      <c r="X53" s="29">
        <v>0.15547135289663161</v>
      </c>
      <c r="Y53" s="29">
        <v>0.16096399402421185</v>
      </c>
      <c r="Z53" s="29">
        <v>0.15185081951020754</v>
      </c>
      <c r="AA53" s="29">
        <v>0.15293074526556658</v>
      </c>
      <c r="AB53" s="29">
        <v>0.19260063338416034</v>
      </c>
      <c r="AC53" s="29">
        <v>0.16009643387020767</v>
      </c>
      <c r="AD53" s="29">
        <v>0.13716200919415339</v>
      </c>
      <c r="AE53" s="29">
        <v>0.13756998874395268</v>
      </c>
    </row>
    <row r="54" spans="1:31" s="27" customFormat="1" x14ac:dyDescent="0.35">
      <c r="A54" s="28" t="s">
        <v>132</v>
      </c>
      <c r="B54" s="28" t="s">
        <v>69</v>
      </c>
      <c r="C54" s="29">
        <v>0.35938044941187552</v>
      </c>
      <c r="D54" s="29">
        <v>0.36413137522631989</v>
      </c>
      <c r="E54" s="29">
        <v>0.31325250510351305</v>
      </c>
      <c r="F54" s="29">
        <v>0.32429301629630058</v>
      </c>
      <c r="G54" s="29">
        <v>0.33256645254757872</v>
      </c>
      <c r="H54" s="29">
        <v>0.34334614065189445</v>
      </c>
      <c r="I54" s="29">
        <v>0.35296642388552341</v>
      </c>
      <c r="J54" s="29">
        <v>0.3197957768046697</v>
      </c>
      <c r="K54" s="29">
        <v>0.32278703471810993</v>
      </c>
      <c r="L54" s="29">
        <v>0.31203650997286536</v>
      </c>
      <c r="M54" s="29">
        <v>0.35027177511956686</v>
      </c>
      <c r="N54" s="29">
        <v>0.31434353369920359</v>
      </c>
      <c r="O54" s="29">
        <v>0.32298198299169367</v>
      </c>
      <c r="P54" s="29">
        <v>0.32534533677962185</v>
      </c>
      <c r="Q54" s="29">
        <v>0.33766153020588269</v>
      </c>
      <c r="R54" s="29">
        <v>0.34247851320676287</v>
      </c>
      <c r="S54" s="29">
        <v>0.32187789710584874</v>
      </c>
      <c r="T54" s="29">
        <v>0.34443977797818348</v>
      </c>
      <c r="U54" s="29">
        <v>0.32358874379395369</v>
      </c>
      <c r="V54" s="29">
        <v>0.32462573534699268</v>
      </c>
      <c r="W54" s="29">
        <v>0.28813064497070656</v>
      </c>
      <c r="X54" s="29">
        <v>0.28375586628598332</v>
      </c>
      <c r="Y54" s="29">
        <v>0.29975979678115666</v>
      </c>
      <c r="Z54" s="29">
        <v>0.31805078089261213</v>
      </c>
      <c r="AA54" s="29">
        <v>0.32472476076478046</v>
      </c>
      <c r="AB54" s="29">
        <v>0.31646214161391922</v>
      </c>
      <c r="AC54" s="29">
        <v>0.3228469321751779</v>
      </c>
      <c r="AD54" s="29">
        <v>0.3073963001873587</v>
      </c>
      <c r="AE54" s="29">
        <v>0.31621882845477262</v>
      </c>
    </row>
    <row r="55" spans="1:31" s="27" customFormat="1" x14ac:dyDescent="0.35">
      <c r="A55" s="28" t="s">
        <v>132</v>
      </c>
      <c r="B55" s="28" t="s">
        <v>68</v>
      </c>
      <c r="C55" s="29">
        <v>0.27589072992465513</v>
      </c>
      <c r="D55" s="29">
        <v>0.27392418879287644</v>
      </c>
      <c r="E55" s="29">
        <v>0.28436732376851193</v>
      </c>
      <c r="F55" s="29">
        <v>0.272665012415646</v>
      </c>
      <c r="G55" s="29">
        <v>0.25897690952787833</v>
      </c>
      <c r="H55" s="29">
        <v>0.27236126364962415</v>
      </c>
      <c r="I55" s="29">
        <v>0.27859717512310417</v>
      </c>
      <c r="J55" s="29">
        <v>0.26088862492725912</v>
      </c>
      <c r="K55" s="29">
        <v>0.27047969091925633</v>
      </c>
      <c r="L55" s="29">
        <v>0.27589285207565023</v>
      </c>
      <c r="M55" s="29">
        <v>0.27430606556192411</v>
      </c>
      <c r="N55" s="29">
        <v>0.28484461511334791</v>
      </c>
      <c r="O55" s="29">
        <v>0.27250566983880981</v>
      </c>
      <c r="P55" s="29">
        <v>0.25897725029325275</v>
      </c>
      <c r="Q55" s="29">
        <v>0.27368690707773924</v>
      </c>
      <c r="R55" s="29">
        <v>0.27816741988392629</v>
      </c>
      <c r="S55" s="29">
        <v>0.26088855626832858</v>
      </c>
      <c r="T55" s="29">
        <v>0.27007992663009245</v>
      </c>
      <c r="U55" s="29">
        <v>0.26439020170662669</v>
      </c>
      <c r="V55" s="29">
        <v>0.24670644019140991</v>
      </c>
      <c r="W55" s="29">
        <v>0.26185829062290383</v>
      </c>
      <c r="X55" s="29">
        <v>0.23831024582659655</v>
      </c>
      <c r="Y55" s="29">
        <v>0.23684407567811455</v>
      </c>
      <c r="Z55" s="29">
        <v>0.24246517862486427</v>
      </c>
      <c r="AA55" s="29">
        <v>0.24837689834186366</v>
      </c>
      <c r="AB55" s="29">
        <v>0.21827922282955498</v>
      </c>
      <c r="AC55" s="29">
        <v>0.21957629701442044</v>
      </c>
      <c r="AD55" s="29">
        <v>0.23518165453063586</v>
      </c>
      <c r="AE55" s="29">
        <v>0.23517128166280205</v>
      </c>
    </row>
    <row r="56" spans="1:31" s="27" customFormat="1" x14ac:dyDescent="0.35">
      <c r="A56" s="28" t="s">
        <v>132</v>
      </c>
      <c r="B56" s="28" t="s">
        <v>36</v>
      </c>
      <c r="C56" s="29">
        <v>0.23060426164135364</v>
      </c>
      <c r="D56" s="29">
        <v>4.9572509047573009E-2</v>
      </c>
      <c r="E56" s="29">
        <v>5.1767569115136705E-2</v>
      </c>
      <c r="F56" s="29">
        <v>6.0465363579214074E-2</v>
      </c>
      <c r="G56" s="29">
        <v>5.9658858023013461E-2</v>
      </c>
      <c r="H56" s="29">
        <v>5.9340180946618769E-2</v>
      </c>
      <c r="I56" s="29">
        <v>5.7482402618267432E-2</v>
      </c>
      <c r="J56" s="29">
        <v>5.2414255754686341E-2</v>
      </c>
      <c r="K56" s="29">
        <v>4.8351477134116194E-2</v>
      </c>
      <c r="L56" s="29">
        <v>4.8202890845579688E-2</v>
      </c>
      <c r="M56" s="29">
        <v>4.6867390506580439E-2</v>
      </c>
      <c r="N56" s="29">
        <v>4.9335904492422721E-2</v>
      </c>
      <c r="O56" s="29">
        <v>4.4790401868742252E-2</v>
      </c>
      <c r="P56" s="29">
        <v>4.1395178759496991E-2</v>
      </c>
      <c r="Q56" s="29">
        <v>4.4790231224167837E-2</v>
      </c>
      <c r="R56" s="29">
        <v>4.4821539173687891E-2</v>
      </c>
      <c r="S56" s="29">
        <v>4.0831516028623956E-2</v>
      </c>
      <c r="T56" s="29">
        <v>3.9483333828348947E-2</v>
      </c>
      <c r="U56" s="29">
        <v>7.683229997222038E-2</v>
      </c>
      <c r="V56" s="29">
        <v>7.6197787230809014E-2</v>
      </c>
      <c r="W56" s="29">
        <v>9.8604060282665995E-2</v>
      </c>
      <c r="X56" s="29">
        <v>0.13863004864533174</v>
      </c>
      <c r="Y56" s="29">
        <v>0.13736952642017469</v>
      </c>
      <c r="Z56" s="29">
        <v>0.14637709875637803</v>
      </c>
      <c r="AA56" s="29">
        <v>0.14302179329234396</v>
      </c>
      <c r="AB56" s="29">
        <v>0.14107742217811908</v>
      </c>
      <c r="AC56" s="29">
        <v>0.13926843640564071</v>
      </c>
      <c r="AD56" s="29">
        <v>0.13564816815580125</v>
      </c>
      <c r="AE56" s="29">
        <v>0.12966075472383895</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v>0.27494639872463156</v>
      </c>
      <c r="T57" s="29">
        <v>0.27375224485835503</v>
      </c>
      <c r="U57" s="29">
        <v>0.28626525059150143</v>
      </c>
      <c r="V57" s="29">
        <v>0.28830594562551282</v>
      </c>
      <c r="W57" s="29">
        <v>0.28375063435979175</v>
      </c>
      <c r="X57" s="29">
        <v>0.27340901003543067</v>
      </c>
      <c r="Y57" s="29">
        <v>0.2662291657592647</v>
      </c>
      <c r="Z57" s="29">
        <v>0.28499196835472651</v>
      </c>
      <c r="AA57" s="29">
        <v>0.28171548748812558</v>
      </c>
      <c r="AB57" s="29">
        <v>0.27080467932179109</v>
      </c>
      <c r="AC57" s="29">
        <v>0.26895271360207745</v>
      </c>
      <c r="AD57" s="29">
        <v>0.25942648144858899</v>
      </c>
      <c r="AE57" s="29">
        <v>0.24571051404688332</v>
      </c>
    </row>
    <row r="58" spans="1:31" s="27" customFormat="1" x14ac:dyDescent="0.35">
      <c r="A58" s="28" t="s">
        <v>132</v>
      </c>
      <c r="B58" s="28" t="s">
        <v>56</v>
      </c>
      <c r="C58" s="29">
        <v>8.2300568270333149E-2</v>
      </c>
      <c r="D58" s="29">
        <v>8.7196171687824606E-2</v>
      </c>
      <c r="E58" s="29">
        <v>8.5374896078931284E-2</v>
      </c>
      <c r="F58" s="29">
        <v>0.10251468571727936</v>
      </c>
      <c r="G58" s="29">
        <v>0.10275073668984339</v>
      </c>
      <c r="H58" s="29">
        <v>9.7996155922881828E-2</v>
      </c>
      <c r="I58" s="29">
        <v>9.0951623145457017E-2</v>
      </c>
      <c r="J58" s="29">
        <v>8.5445902444840779E-2</v>
      </c>
      <c r="K58" s="29">
        <v>7.6901220782969348E-2</v>
      </c>
      <c r="L58" s="29">
        <v>7.4731668041092436E-2</v>
      </c>
      <c r="M58" s="29">
        <v>7.3241671734240094E-2</v>
      </c>
      <c r="N58" s="29">
        <v>7.6526749241017572E-2</v>
      </c>
      <c r="O58" s="29">
        <v>7.2515131670375543E-2</v>
      </c>
      <c r="P58" s="29">
        <v>6.6654859465138189E-2</v>
      </c>
      <c r="Q58" s="29">
        <v>6.808129595538702E-2</v>
      </c>
      <c r="R58" s="29">
        <v>6.7193657223232769E-2</v>
      </c>
      <c r="S58" s="29">
        <v>6.2578320640660087E-2</v>
      </c>
      <c r="T58" s="29">
        <v>5.9309884416472058E-2</v>
      </c>
      <c r="U58" s="29">
        <v>5.7529112785445577E-2</v>
      </c>
      <c r="V58" s="29">
        <v>5.7384930740423105E-2</v>
      </c>
      <c r="W58" s="29">
        <v>5.641049213760891E-2</v>
      </c>
      <c r="X58" s="29">
        <v>5.4720525145808017E-2</v>
      </c>
      <c r="Y58" s="29">
        <v>5.1229326772187965E-2</v>
      </c>
      <c r="Z58" s="29">
        <v>5.5405558378893265E-2</v>
      </c>
      <c r="AA58" s="29">
        <v>5.2790655129934763E-2</v>
      </c>
      <c r="AB58" s="29">
        <v>5.0509499836568335E-2</v>
      </c>
      <c r="AC58" s="29">
        <v>4.8994108835958894E-2</v>
      </c>
      <c r="AD58" s="29">
        <v>4.7583546919086582E-2</v>
      </c>
      <c r="AE58" s="29">
        <v>3.8331287892916781E-2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0.17949788201987796</v>
      </c>
      <c r="D64" s="29">
        <v>0.17949788200117586</v>
      </c>
      <c r="E64" s="29">
        <v>0.12363128516012117</v>
      </c>
      <c r="F64" s="29">
        <v>9.7000000155576124E-2</v>
      </c>
      <c r="G64" s="29">
        <v>9.7000000216364124E-2</v>
      </c>
      <c r="H64" s="29">
        <v>9.7000000145805607E-2</v>
      </c>
      <c r="I64" s="29">
        <v>9.7265759686745903E-2</v>
      </c>
      <c r="J64" s="29">
        <v>9.7000000940278025E-2</v>
      </c>
      <c r="K64" s="29">
        <v>9.7000000883034468E-2</v>
      </c>
      <c r="L64" s="29">
        <v>9.7000000912437531E-2</v>
      </c>
      <c r="M64" s="29">
        <v>9.7265760748203089E-2</v>
      </c>
      <c r="N64" s="29">
        <v>0.18933253578604523</v>
      </c>
      <c r="O64" s="29">
        <v>0.21241947512885734</v>
      </c>
      <c r="P64" s="29">
        <v>0.24734353715382648</v>
      </c>
      <c r="Q64" s="29">
        <v>0.13538006663577848</v>
      </c>
      <c r="R64" s="29">
        <v>0.16743181854159869</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9.3303795662100453E-2</v>
      </c>
      <c r="D65" s="29">
        <v>9.6106307077625575E-2</v>
      </c>
      <c r="E65" s="29">
        <v>9.2514654680365307E-2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3.0058287671232736E-2</v>
      </c>
      <c r="O65" s="29">
        <v>2.5032234589041098E-2</v>
      </c>
      <c r="P65" s="29">
        <v>6.8070191210045664E-2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3.5996963996803642E-3</v>
      </c>
      <c r="D66" s="29">
        <v>1.9095015352697474E-3</v>
      </c>
      <c r="E66" s="29">
        <v>7.6697649121292705E-3</v>
      </c>
      <c r="F66" s="29">
        <v>1.3271135677595544E-3</v>
      </c>
      <c r="G66" s="29">
        <v>8.2121768894190933E-4</v>
      </c>
      <c r="H66" s="29">
        <v>2.1738075654295394E-3</v>
      </c>
      <c r="I66" s="29">
        <v>1.1096369303783158E-3</v>
      </c>
      <c r="J66" s="29">
        <v>2.8618848419109891E-3</v>
      </c>
      <c r="K66" s="29">
        <v>1.58435000260138E-4</v>
      </c>
      <c r="L66" s="29">
        <v>4.8323646797797083E-4</v>
      </c>
      <c r="M66" s="29">
        <v>6.3476331752849969E-4</v>
      </c>
      <c r="N66" s="29">
        <v>2.8049365728891044E-2</v>
      </c>
      <c r="O66" s="29">
        <v>2.5174608001066353E-2</v>
      </c>
      <c r="P66" s="29">
        <v>5.2464184683085405E-2</v>
      </c>
      <c r="Q66" s="29">
        <v>2.920230465274247E-2</v>
      </c>
      <c r="R66" s="29">
        <v>2.9833000908088159E-2</v>
      </c>
      <c r="S66" s="29">
        <v>8.5336649976227016E-2</v>
      </c>
      <c r="T66" s="29">
        <v>0.10457715721370955</v>
      </c>
      <c r="U66" s="29">
        <v>0.12073204308017929</v>
      </c>
      <c r="V66" s="29">
        <v>0.11386298524663571</v>
      </c>
      <c r="W66" s="29">
        <v>0.1002820666555615</v>
      </c>
      <c r="X66" s="29">
        <v>0.13599261317297101</v>
      </c>
      <c r="Y66" s="29">
        <v>0.16480357722243272</v>
      </c>
      <c r="Z66" s="29">
        <v>5.6802470635082987E-2</v>
      </c>
      <c r="AA66" s="29">
        <v>4.6009596472823426E-2</v>
      </c>
      <c r="AB66" s="29">
        <v>6.7806301988773868E-2</v>
      </c>
      <c r="AC66" s="29">
        <v>9.3872638371287967E-2</v>
      </c>
      <c r="AD66" s="29">
        <v>0.13938628007161846</v>
      </c>
      <c r="AE66" s="29">
        <v>0.1430861223999817</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0.34881549511556931</v>
      </c>
      <c r="D68" s="29">
        <v>0.34379235928597296</v>
      </c>
      <c r="E68" s="29">
        <v>0.30429239846097783</v>
      </c>
      <c r="F68" s="29">
        <v>0.33673303838167429</v>
      </c>
      <c r="G68" s="29">
        <v>0.32924547729800552</v>
      </c>
      <c r="H68" s="29">
        <v>0.36057403379827502</v>
      </c>
      <c r="I68" s="29">
        <v>0.36213126596042411</v>
      </c>
      <c r="J68" s="29">
        <v>0.34195359116730578</v>
      </c>
      <c r="K68" s="29">
        <v>0.33395192069857449</v>
      </c>
      <c r="L68" s="29">
        <v>0.33911516506284922</v>
      </c>
      <c r="M68" s="29">
        <v>0.35787772955634278</v>
      </c>
      <c r="N68" s="29">
        <v>0.32664199121315135</v>
      </c>
      <c r="O68" s="29">
        <v>0.3344551115719257</v>
      </c>
      <c r="P68" s="29">
        <v>0.31751278021571239</v>
      </c>
      <c r="Q68" s="29">
        <v>0.35495806499138194</v>
      </c>
      <c r="R68" s="29">
        <v>0.35598063605840224</v>
      </c>
      <c r="S68" s="29">
        <v>0.34271749171920174</v>
      </c>
      <c r="T68" s="29">
        <v>0.34983099846291837</v>
      </c>
      <c r="U68" s="29">
        <v>0.34839115711680479</v>
      </c>
      <c r="V68" s="29">
        <v>0.36285574635308049</v>
      </c>
      <c r="W68" s="29">
        <v>0.32409704552379459</v>
      </c>
      <c r="X68" s="29">
        <v>0.31225400175716833</v>
      </c>
      <c r="Y68" s="29">
        <v>0.29819044082349871</v>
      </c>
      <c r="Z68" s="29">
        <v>0.32961689921084247</v>
      </c>
      <c r="AA68" s="29">
        <v>0.33661596377471148</v>
      </c>
      <c r="AB68" s="29">
        <v>0.32995807469970811</v>
      </c>
      <c r="AC68" s="29">
        <v>0.33296924781612491</v>
      </c>
      <c r="AD68" s="29">
        <v>0.30689754401677677</v>
      </c>
      <c r="AE68" s="29">
        <v>0.32032400427615643</v>
      </c>
    </row>
    <row r="69" spans="1:31" s="27" customFormat="1" x14ac:dyDescent="0.35">
      <c r="A69" s="28" t="s">
        <v>133</v>
      </c>
      <c r="B69" s="28" t="s">
        <v>68</v>
      </c>
      <c r="C69" s="29">
        <v>0.30629108604787381</v>
      </c>
      <c r="D69" s="29">
        <v>0.29096456069900262</v>
      </c>
      <c r="E69" s="29">
        <v>0.29302847837778212</v>
      </c>
      <c r="F69" s="29">
        <v>0.2819432724346555</v>
      </c>
      <c r="G69" s="29">
        <v>0.27508562444031093</v>
      </c>
      <c r="H69" s="29">
        <v>0.28163090146364944</v>
      </c>
      <c r="I69" s="29">
        <v>0.29034640871660083</v>
      </c>
      <c r="J69" s="29">
        <v>0.27606681612536538</v>
      </c>
      <c r="K69" s="29">
        <v>0.28770126998320383</v>
      </c>
      <c r="L69" s="29">
        <v>0.29025724558502441</v>
      </c>
      <c r="M69" s="29">
        <v>0.29150744513711696</v>
      </c>
      <c r="N69" s="29">
        <v>0.29611883233118863</v>
      </c>
      <c r="O69" s="29">
        <v>0.28185989319407939</v>
      </c>
      <c r="P69" s="29">
        <v>0.27512079504665082</v>
      </c>
      <c r="Q69" s="29">
        <v>0.28205978186657965</v>
      </c>
      <c r="R69" s="29">
        <v>0.28986268337609955</v>
      </c>
      <c r="S69" s="29">
        <v>0.27051166423744838</v>
      </c>
      <c r="T69" s="29">
        <v>0.27888877805250056</v>
      </c>
      <c r="U69" s="29">
        <v>0.26841835143319087</v>
      </c>
      <c r="V69" s="29">
        <v>0.2497440698391</v>
      </c>
      <c r="W69" s="29">
        <v>0.25005911334934772</v>
      </c>
      <c r="X69" s="29">
        <v>0.22261398114236491</v>
      </c>
      <c r="Y69" s="29">
        <v>0.21216704955272708</v>
      </c>
      <c r="Z69" s="29">
        <v>0.2017196192918945</v>
      </c>
      <c r="AA69" s="29">
        <v>0.20374779051210559</v>
      </c>
      <c r="AB69" s="29">
        <v>0.18390459230139719</v>
      </c>
      <c r="AC69" s="29">
        <v>0.18205777606856835</v>
      </c>
      <c r="AD69" s="29">
        <v>0.17049668182990124</v>
      </c>
      <c r="AE69" s="29">
        <v>0.17343151011176061</v>
      </c>
    </row>
    <row r="70" spans="1:31" s="27" customFormat="1" x14ac:dyDescent="0.35">
      <c r="A70" s="28" t="s">
        <v>133</v>
      </c>
      <c r="B70" s="28" t="s">
        <v>36</v>
      </c>
      <c r="C70" s="29">
        <v>5.5926030534895248E-2</v>
      </c>
      <c r="D70" s="29">
        <v>5.5483819846296918E-2</v>
      </c>
      <c r="E70" s="29">
        <v>6.1025038501678355E-2</v>
      </c>
      <c r="F70" s="29">
        <v>6.4353041954699861E-2</v>
      </c>
      <c r="G70" s="29">
        <v>6.2730795774106243E-2</v>
      </c>
      <c r="H70" s="29">
        <v>6.0055330337275815E-2</v>
      </c>
      <c r="I70" s="29">
        <v>5.7453348412367697E-2</v>
      </c>
      <c r="J70" s="29">
        <v>5.5047173397789285E-2</v>
      </c>
      <c r="K70" s="29">
        <v>5.0304763693841119E-2</v>
      </c>
      <c r="L70" s="29">
        <v>5.7522315681063266E-2</v>
      </c>
      <c r="M70" s="29">
        <v>5.5673968997495112E-2</v>
      </c>
      <c r="N70" s="29">
        <v>5.7294217370610259E-2</v>
      </c>
      <c r="O70" s="29">
        <v>5.5508405234821249E-2</v>
      </c>
      <c r="P70" s="29">
        <v>4.8588089940603756E-2</v>
      </c>
      <c r="Q70" s="29">
        <v>5.1047607106886606E-2</v>
      </c>
      <c r="R70" s="29">
        <v>5.1163952841086276E-2</v>
      </c>
      <c r="S70" s="29">
        <v>0.11617350873946375</v>
      </c>
      <c r="T70" s="29">
        <v>0.11511185370406539</v>
      </c>
      <c r="U70" s="29">
        <v>0.12342894993490118</v>
      </c>
      <c r="V70" s="29">
        <v>0.11922410519696937</v>
      </c>
      <c r="W70" s="29">
        <v>0.12573357039957775</v>
      </c>
      <c r="X70" s="29">
        <v>0.12480405422521956</v>
      </c>
      <c r="Y70" s="29">
        <v>0.124465490034458</v>
      </c>
      <c r="Z70" s="29">
        <v>0.12649561538033241</v>
      </c>
      <c r="AA70" s="29">
        <v>0.12777848602222983</v>
      </c>
      <c r="AB70" s="29">
        <v>0.12208225973274406</v>
      </c>
      <c r="AC70" s="29">
        <v>0.11979284559473606</v>
      </c>
      <c r="AD70" s="29">
        <v>0.11859954647529439</v>
      </c>
      <c r="AE70" s="29">
        <v>0.10843099491956987</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9.4275114506850527E-2</v>
      </c>
      <c r="D72" s="29">
        <v>9.6952297904993365E-2</v>
      </c>
      <c r="E72" s="29">
        <v>0.10100815415759923</v>
      </c>
      <c r="F72" s="29">
        <v>0.10075887593070511</v>
      </c>
      <c r="G72" s="29">
        <v>9.9134283117936081E-2</v>
      </c>
      <c r="H72" s="29">
        <v>9.464701122609448E-2</v>
      </c>
      <c r="I72" s="29">
        <v>8.7965196756444694E-2</v>
      </c>
      <c r="J72" s="29">
        <v>8.4804075962947909E-2</v>
      </c>
      <c r="K72" s="29">
        <v>7.3589057788817594E-2</v>
      </c>
      <c r="L72" s="29">
        <v>7.288057668022635E-2</v>
      </c>
      <c r="M72" s="29">
        <v>7.0609058128256588E-2</v>
      </c>
      <c r="N72" s="29">
        <v>7.2266752288426467E-2</v>
      </c>
      <c r="O72" s="29">
        <v>6.9347786083785098E-2</v>
      </c>
      <c r="P72" s="29">
        <v>6.5562007439330897E-2</v>
      </c>
      <c r="Q72" s="29">
        <v>6.7577358885201055E-2</v>
      </c>
      <c r="R72" s="29">
        <v>6.6181324349769172E-2</v>
      </c>
      <c r="S72" s="29">
        <v>5.586224488520327E-2</v>
      </c>
      <c r="T72" s="29">
        <v>5.4293268958168876E-2</v>
      </c>
      <c r="U72" s="29">
        <v>5.4123763965200127E-2</v>
      </c>
      <c r="V72" s="29">
        <v>5.1194934974226745E-2</v>
      </c>
      <c r="W72" s="29">
        <v>5.1721566256265339E-2</v>
      </c>
      <c r="X72" s="29">
        <v>5.0421320942298717E-2</v>
      </c>
      <c r="Y72" s="29">
        <v>4.9227231727575885E-2</v>
      </c>
      <c r="Z72" s="29">
        <v>5.0684273518453157E-2</v>
      </c>
      <c r="AA72" s="29">
        <v>4.9281905071394613E-2</v>
      </c>
      <c r="AB72" s="29">
        <v>4.6008878510682964E-2</v>
      </c>
      <c r="AC72" s="29">
        <v>4.4566866465496277E-2</v>
      </c>
      <c r="AD72" s="29">
        <v>4.2599619070913801E-2</v>
      </c>
      <c r="AE72" s="29">
        <v>3.179393668510818E-2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7.5795420618194592E-9</v>
      </c>
      <c r="D78" s="29">
        <v>7.4918927818756579E-9</v>
      </c>
      <c r="E78" s="29">
        <v>7.6469178082191784E-9</v>
      </c>
      <c r="F78" s="29">
        <v>7.649645460133473E-9</v>
      </c>
      <c r="G78" s="29">
        <v>7.5805310414471365E-9</v>
      </c>
      <c r="H78" s="29">
        <v>7.6537726115208993E-9</v>
      </c>
      <c r="I78" s="29">
        <v>7.9248243765367044E-9</v>
      </c>
      <c r="J78" s="29">
        <v>8.1639829206181392E-9</v>
      </c>
      <c r="K78" s="29">
        <v>8.467427335792007E-9</v>
      </c>
      <c r="L78" s="29">
        <v>8.5473414998243764E-9</v>
      </c>
      <c r="M78" s="29">
        <v>8.4603294037583432E-9</v>
      </c>
      <c r="N78" s="29">
        <v>8.7503644186863352E-9</v>
      </c>
      <c r="O78" s="29">
        <v>8.8839924701440106E-9</v>
      </c>
      <c r="P78" s="29">
        <v>9.1397381015103081E-9</v>
      </c>
      <c r="Q78" s="29">
        <v>9.4894587504390588E-9</v>
      </c>
      <c r="R78" s="29">
        <v>9.8206555145767472E-9</v>
      </c>
      <c r="S78" s="29">
        <v>1.0262210770108886E-8</v>
      </c>
      <c r="T78" s="29">
        <v>1.0681544169301018E-8</v>
      </c>
      <c r="U78" s="29">
        <v>1.1602003205128205E-8</v>
      </c>
      <c r="V78" s="29">
        <v>1.1688291952054796E-8</v>
      </c>
      <c r="W78" s="29">
        <v>1.228205677028451E-8</v>
      </c>
      <c r="X78" s="29">
        <v>1.2732308131366351E-8</v>
      </c>
      <c r="Y78" s="29">
        <v>1.3340954842817002E-8</v>
      </c>
      <c r="Z78" s="29">
        <v>1.3907029877941637E-8</v>
      </c>
      <c r="AA78" s="29">
        <v>1.4472935326659642E-8</v>
      </c>
      <c r="AB78" s="29">
        <v>1.5157494182472777E-8</v>
      </c>
      <c r="AC78" s="29">
        <v>1.5880411397962769E-8</v>
      </c>
      <c r="AD78" s="29">
        <v>1.680769669827889E-8</v>
      </c>
      <c r="AE78" s="29">
        <v>1.7253479539866527E-8</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6.9467100841413979E-9</v>
      </c>
      <c r="D80" s="29">
        <v>6.7064368169924571E-9</v>
      </c>
      <c r="E80" s="29">
        <v>7.0355566671797235E-9</v>
      </c>
      <c r="F80" s="29">
        <v>7.1317384946898437E-9</v>
      </c>
      <c r="G80" s="29">
        <v>6.9606204786824696E-9</v>
      </c>
      <c r="H80" s="29">
        <v>7.3402134318403292E-9</v>
      </c>
      <c r="I80" s="29">
        <v>7.6192514493868906E-9</v>
      </c>
      <c r="J80" s="29">
        <v>7.8804087142783861E-9</v>
      </c>
      <c r="K80" s="29">
        <v>8.2337525011543736E-9</v>
      </c>
      <c r="L80" s="29">
        <v>8.4461679749628035E-9</v>
      </c>
      <c r="M80" s="29">
        <v>8.0652133677081725E-9</v>
      </c>
      <c r="N80" s="29">
        <v>1.44074493312298E-4</v>
      </c>
      <c r="O80" s="29">
        <v>8.6900752911600213E-9</v>
      </c>
      <c r="P80" s="29">
        <v>8.9634189497716776E-9</v>
      </c>
      <c r="Q80" s="29">
        <v>9.2799261838797328E-9</v>
      </c>
      <c r="R80" s="29">
        <v>9.577478772253855E-9</v>
      </c>
      <c r="S80" s="29">
        <v>1.0082204735518956E-8</v>
      </c>
      <c r="T80" s="29">
        <v>1.033578523421066E-8</v>
      </c>
      <c r="U80" s="29">
        <v>1.0949693640654657E-8</v>
      </c>
      <c r="V80" s="29">
        <v>2.8217226224216642E-8</v>
      </c>
      <c r="W80" s="29">
        <v>1.1495310489293025E-4</v>
      </c>
      <c r="X80" s="29">
        <v>3.0528912769642578E-8</v>
      </c>
      <c r="Y80" s="29">
        <v>3.1927501968193959E-8</v>
      </c>
      <c r="Z80" s="29">
        <v>3.3608295937647596E-8</v>
      </c>
      <c r="AA80" s="29">
        <v>3.4332312234293793E-8</v>
      </c>
      <c r="AB80" s="29">
        <v>3.630013127853881E-8</v>
      </c>
      <c r="AC80" s="29">
        <v>3.7897297079200112E-8</v>
      </c>
      <c r="AD80" s="29">
        <v>5.6288213490395217E-4</v>
      </c>
      <c r="AE80" s="29">
        <v>4.0990297787749942E-8</v>
      </c>
    </row>
    <row r="81" spans="1:31" s="27" customFormat="1" x14ac:dyDescent="0.35">
      <c r="A81" s="28" t="s">
        <v>134</v>
      </c>
      <c r="B81" s="28" t="s">
        <v>65</v>
      </c>
      <c r="C81" s="29">
        <v>0.37318418963054645</v>
      </c>
      <c r="D81" s="29">
        <v>0.37792733435648757</v>
      </c>
      <c r="E81" s="29">
        <v>0.39398934625541726</v>
      </c>
      <c r="F81" s="29">
        <v>0.46513199979248954</v>
      </c>
      <c r="G81" s="29">
        <v>0.49807046190725335</v>
      </c>
      <c r="H81" s="29">
        <v>0.44435460669718729</v>
      </c>
      <c r="I81" s="29">
        <v>0.44324534596395437</v>
      </c>
      <c r="J81" s="29">
        <v>0.45512811482069832</v>
      </c>
      <c r="K81" s="29">
        <v>0.41429381701868906</v>
      </c>
      <c r="L81" s="29">
        <v>0.39245676236502947</v>
      </c>
      <c r="M81" s="29">
        <v>0.35955964237378579</v>
      </c>
      <c r="N81" s="29">
        <v>0.35995727313560782</v>
      </c>
      <c r="O81" s="29">
        <v>0.34598425712879949</v>
      </c>
      <c r="P81" s="29">
        <v>0.31410064141347011</v>
      </c>
      <c r="Q81" s="29">
        <v>0.28956862574887859</v>
      </c>
      <c r="R81" s="29">
        <v>0.26169132770730702</v>
      </c>
      <c r="S81" s="29">
        <v>0.27593733311996388</v>
      </c>
      <c r="T81" s="29">
        <v>0.26547467301593725</v>
      </c>
      <c r="U81" s="29">
        <v>0.26442342562701149</v>
      </c>
      <c r="V81" s="29">
        <v>0.22513258844708098</v>
      </c>
      <c r="W81" s="29">
        <v>0.25084591989219229</v>
      </c>
      <c r="X81" s="29">
        <v>0.2374018124755172</v>
      </c>
      <c r="Y81" s="29">
        <v>0.22126855110882188</v>
      </c>
      <c r="Z81" s="29">
        <v>0.21521874394284138</v>
      </c>
      <c r="AA81" s="29">
        <v>0.2040081823904005</v>
      </c>
      <c r="AB81" s="29">
        <v>0.22866143403646194</v>
      </c>
      <c r="AC81" s="29">
        <v>0.21186561381811553</v>
      </c>
      <c r="AD81" s="29">
        <v>0.22145144118056018</v>
      </c>
      <c r="AE81" s="29">
        <v>0.19886738714855179</v>
      </c>
    </row>
    <row r="82" spans="1:31" s="27" customFormat="1" x14ac:dyDescent="0.35">
      <c r="A82" s="28" t="s">
        <v>134</v>
      </c>
      <c r="B82" s="28" t="s">
        <v>69</v>
      </c>
      <c r="C82" s="29">
        <v>0.26664344422764191</v>
      </c>
      <c r="D82" s="29">
        <v>0.32224460600052512</v>
      </c>
      <c r="E82" s="29">
        <v>0.32489414588361243</v>
      </c>
      <c r="F82" s="29">
        <v>0.34763621974874004</v>
      </c>
      <c r="G82" s="29">
        <v>0.37947959190914748</v>
      </c>
      <c r="H82" s="29">
        <v>0.39406124771460815</v>
      </c>
      <c r="I82" s="29">
        <v>0.41034193434486493</v>
      </c>
      <c r="J82" s="29">
        <v>0.39137675781841325</v>
      </c>
      <c r="K82" s="29">
        <v>0.39270842223713043</v>
      </c>
      <c r="L82" s="29">
        <v>0.38108665833877159</v>
      </c>
      <c r="M82" s="29">
        <v>0.422293874576119</v>
      </c>
      <c r="N82" s="29">
        <v>0.39029915021115141</v>
      </c>
      <c r="O82" s="29">
        <v>0.38588901080017757</v>
      </c>
      <c r="P82" s="29">
        <v>0.4010102515201765</v>
      </c>
      <c r="Q82" s="29">
        <v>0.39542508961097206</v>
      </c>
      <c r="R82" s="29">
        <v>0.39868604436448468</v>
      </c>
      <c r="S82" s="29">
        <v>0.36786160865274448</v>
      </c>
      <c r="T82" s="29">
        <v>0.35495338229922557</v>
      </c>
      <c r="U82" s="29">
        <v>0.33249347724204387</v>
      </c>
      <c r="V82" s="29">
        <v>0.34058745072129826</v>
      </c>
      <c r="W82" s="29">
        <v>0.32411088354774542</v>
      </c>
      <c r="X82" s="29">
        <v>0.32119404157420006</v>
      </c>
      <c r="Y82" s="29">
        <v>0.33370287282880917</v>
      </c>
      <c r="Z82" s="29">
        <v>0.34239005931115535</v>
      </c>
      <c r="AA82" s="29">
        <v>0.35202178756890606</v>
      </c>
      <c r="AB82" s="29">
        <v>0.33312880244471604</v>
      </c>
      <c r="AC82" s="29">
        <v>0.33249615447648267</v>
      </c>
      <c r="AD82" s="29">
        <v>0.31342292198546251</v>
      </c>
      <c r="AE82" s="29">
        <v>0.31924013862671602</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t="s">
        <v>169</v>
      </c>
      <c r="S85" s="29" t="s">
        <v>169</v>
      </c>
      <c r="T85" s="29" t="s">
        <v>169</v>
      </c>
      <c r="U85" s="29" t="s">
        <v>169</v>
      </c>
      <c r="V85" s="29" t="s">
        <v>169</v>
      </c>
      <c r="W85" s="29" t="s">
        <v>169</v>
      </c>
      <c r="X85" s="29" t="s">
        <v>169</v>
      </c>
      <c r="Y85" s="29" t="s">
        <v>169</v>
      </c>
      <c r="Z85" s="29" t="s">
        <v>169</v>
      </c>
      <c r="AA85" s="29" t="s">
        <v>169</v>
      </c>
      <c r="AB85" s="29" t="s">
        <v>169</v>
      </c>
      <c r="AC85" s="29" t="s">
        <v>169</v>
      </c>
      <c r="AD85" s="29" t="s">
        <v>169</v>
      </c>
      <c r="AE85" s="29" t="s">
        <v>169</v>
      </c>
    </row>
    <row r="86" spans="1:31" s="27" customFormat="1" x14ac:dyDescent="0.35">
      <c r="A86" s="28" t="s">
        <v>134</v>
      </c>
      <c r="B86" s="28" t="s">
        <v>56</v>
      </c>
      <c r="C86" s="29">
        <v>1.5979504058764044E-2</v>
      </c>
      <c r="D86" s="29">
        <v>3.4761861880200251E-2</v>
      </c>
      <c r="E86" s="29">
        <v>1.5508906081477529E-2</v>
      </c>
      <c r="F86" s="29">
        <v>1.9459582322186871E-2</v>
      </c>
      <c r="G86" s="29">
        <v>2.3294633803969733E-2</v>
      </c>
      <c r="H86" s="29">
        <v>2.7043422516160143E-2</v>
      </c>
      <c r="I86" s="29">
        <v>2.4751705429031528E-2</v>
      </c>
      <c r="J86" s="29">
        <v>2.4330401064618288E-2</v>
      </c>
      <c r="K86" s="29">
        <v>2.5594206816103658E-2</v>
      </c>
      <c r="L86" s="29">
        <v>2.5544857562203389E-2</v>
      </c>
      <c r="M86" s="29">
        <v>3.979212867668909E-2</v>
      </c>
      <c r="N86" s="29">
        <v>4.3085467401229365E-2</v>
      </c>
      <c r="O86" s="29">
        <v>4.2203557059944392E-2</v>
      </c>
      <c r="P86" s="29">
        <v>4.7369370491866902E-2</v>
      </c>
      <c r="Q86" s="29">
        <v>5.0396943472827534E-2</v>
      </c>
      <c r="R86" s="29">
        <v>5.56616245194873E-2</v>
      </c>
      <c r="S86" s="29">
        <v>5.3642747578625118E-2</v>
      </c>
      <c r="T86" s="29">
        <v>5.288896785676428E-2</v>
      </c>
      <c r="U86" s="29">
        <v>5.1714978943331949E-2</v>
      </c>
      <c r="V86" s="29">
        <v>5.6468088177099737E-2</v>
      </c>
      <c r="W86" s="29">
        <v>5.4770636075235204E-2</v>
      </c>
      <c r="X86" s="29">
        <v>5.6210720389979082E-2</v>
      </c>
      <c r="Y86" s="29">
        <v>5.271433646188476E-2</v>
      </c>
      <c r="Z86" s="29">
        <v>5.3270313664136246E-2</v>
      </c>
      <c r="AA86" s="29">
        <v>5.4769657935540186E-2</v>
      </c>
      <c r="AB86" s="29">
        <v>5.1172958746342589E-2</v>
      </c>
      <c r="AC86" s="29">
        <v>4.9141326311956127E-2</v>
      </c>
      <c r="AD86" s="29">
        <v>4.7471234637516568E-2</v>
      </c>
      <c r="AE86" s="29">
        <v>4.3572372691968661E-2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0.11454349014779371</v>
      </c>
      <c r="D92" s="30">
        <v>6.692756828772313E-2</v>
      </c>
      <c r="E92" s="30">
        <v>7.1525475490376411E-2</v>
      </c>
      <c r="F92" s="30">
        <v>8.1392377459808721E-2</v>
      </c>
      <c r="G92" s="30">
        <v>8.0346480611182935E-2</v>
      </c>
      <c r="H92" s="30">
        <v>7.8893389912992898E-2</v>
      </c>
      <c r="I92" s="30">
        <v>7.6356371837564982E-2</v>
      </c>
      <c r="J92" s="30">
        <v>7.091458707886264E-2</v>
      </c>
      <c r="K92" s="30">
        <v>6.5624293155598076E-2</v>
      </c>
      <c r="L92" s="30">
        <v>6.8574674229684482E-2</v>
      </c>
      <c r="M92" s="30">
        <v>6.6706439315543778E-2</v>
      </c>
      <c r="N92" s="30">
        <v>6.9228703502162633E-2</v>
      </c>
      <c r="O92" s="30">
        <v>8.533997101531357E-2</v>
      </c>
      <c r="P92" s="30">
        <v>8.2849216966055433E-2</v>
      </c>
      <c r="Q92" s="30">
        <v>8.5712138085920431E-2</v>
      </c>
      <c r="R92" s="30">
        <v>8.5783113492925001E-2</v>
      </c>
      <c r="S92" s="30">
        <v>0.14673806775272713</v>
      </c>
      <c r="T92" s="30">
        <v>0.14631225797529621</v>
      </c>
      <c r="U92" s="30">
        <v>0.15199231523026913</v>
      </c>
      <c r="V92" s="30">
        <v>0.1516214572585444</v>
      </c>
      <c r="W92" s="30">
        <v>0.1559729048065501</v>
      </c>
      <c r="X92" s="30">
        <v>0.16398038249510211</v>
      </c>
      <c r="Y92" s="30">
        <v>0.16392310205042962</v>
      </c>
      <c r="Z92" s="30">
        <v>0.16729514563176526</v>
      </c>
      <c r="AA92" s="30">
        <v>0.1666792257225147</v>
      </c>
      <c r="AB92" s="30">
        <v>0.15647236717176413</v>
      </c>
      <c r="AC92" s="30">
        <v>0.15840112954667057</v>
      </c>
      <c r="AD92" s="30">
        <v>0.15857601324845069</v>
      </c>
      <c r="AE92" s="30">
        <v>0.15180123311575416</v>
      </c>
    </row>
    <row r="93" spans="1:31" collapsed="1" x14ac:dyDescent="0.35">
      <c r="A93" s="28" t="s">
        <v>40</v>
      </c>
      <c r="B93" s="28" t="s">
        <v>72</v>
      </c>
      <c r="C93" s="30">
        <v>1.5500396539293438E-2</v>
      </c>
      <c r="D93" s="30">
        <v>5.0510929549902141E-2</v>
      </c>
      <c r="E93" s="30">
        <v>6.6038476058737597E-2</v>
      </c>
      <c r="F93" s="30">
        <v>0.31083136894793628</v>
      </c>
      <c r="G93" s="30">
        <v>0.2443528594416722</v>
      </c>
      <c r="H93" s="30">
        <v>0.26104646196887843</v>
      </c>
      <c r="I93" s="30">
        <v>0.29299002794925083</v>
      </c>
      <c r="J93" s="30">
        <v>0.32635057594713834</v>
      </c>
      <c r="K93" s="30">
        <v>0.29259619539484799</v>
      </c>
      <c r="L93" s="30">
        <v>0.31319011968892618</v>
      </c>
      <c r="M93" s="30">
        <v>0.30996923406583138</v>
      </c>
      <c r="N93" s="30">
        <v>0.34529782041269064</v>
      </c>
      <c r="O93" s="30">
        <v>0.31939813733106698</v>
      </c>
      <c r="P93" s="30">
        <v>0.31057235144101947</v>
      </c>
      <c r="Q93" s="30">
        <v>0.33984247538847329</v>
      </c>
      <c r="R93" s="30">
        <v>0.33798491706095052</v>
      </c>
      <c r="S93" s="30">
        <v>0.32295878734412542</v>
      </c>
      <c r="T93" s="30">
        <v>0.31310339042232949</v>
      </c>
      <c r="U93" s="30">
        <v>0.32798966661262385</v>
      </c>
      <c r="V93" s="30">
        <v>0.34328598635834945</v>
      </c>
      <c r="W93" s="30">
        <v>0.33798714501025168</v>
      </c>
      <c r="X93" s="30">
        <v>0.34108474775254277</v>
      </c>
      <c r="Y93" s="30">
        <v>0.33673638433734832</v>
      </c>
      <c r="Z93" s="30">
        <v>0.36264916791137475</v>
      </c>
      <c r="AA93" s="30">
        <v>0.35897921390849391</v>
      </c>
      <c r="AB93" s="30">
        <v>0.32803870118496753</v>
      </c>
      <c r="AC93" s="30">
        <v>0.31768490130521082</v>
      </c>
      <c r="AD93" s="30">
        <v>0.33269380953714361</v>
      </c>
      <c r="AE93" s="30">
        <v>0.28677471978602104</v>
      </c>
    </row>
    <row r="94" spans="1:31" x14ac:dyDescent="0.35">
      <c r="A94" s="28" t="s">
        <v>40</v>
      </c>
      <c r="B94" s="28" t="s">
        <v>76</v>
      </c>
      <c r="C94" s="30">
        <v>9.0340034900719984E-2</v>
      </c>
      <c r="D94" s="30">
        <v>0.10134971654823199</v>
      </c>
      <c r="E94" s="30">
        <v>9.4024704280270682E-2</v>
      </c>
      <c r="F94" s="30">
        <v>0.11198856815741022</v>
      </c>
      <c r="G94" s="30">
        <v>0.11492440137124896</v>
      </c>
      <c r="H94" s="30">
        <v>0.10925198435219713</v>
      </c>
      <c r="I94" s="30">
        <v>0.10433463862012213</v>
      </c>
      <c r="J94" s="30">
        <v>9.8188434834382374E-2</v>
      </c>
      <c r="K94" s="30">
        <v>8.8536171008229858E-2</v>
      </c>
      <c r="L94" s="30">
        <v>8.719299801022555E-2</v>
      </c>
      <c r="M94" s="30">
        <v>8.4558243142690712E-2</v>
      </c>
      <c r="N94" s="30">
        <v>8.6976812182420482E-2</v>
      </c>
      <c r="O94" s="30">
        <v>8.323719999031956E-2</v>
      </c>
      <c r="P94" s="30">
        <v>7.8850293628185977E-2</v>
      </c>
      <c r="Q94" s="30">
        <v>8.0197027161324111E-2</v>
      </c>
      <c r="R94" s="30">
        <v>7.9613157989924202E-2</v>
      </c>
      <c r="S94" s="30">
        <v>7.0243718307239703E-2</v>
      </c>
      <c r="T94" s="30">
        <v>6.7949454664157069E-2</v>
      </c>
      <c r="U94" s="30">
        <v>6.739831268662895E-2</v>
      </c>
      <c r="V94" s="30">
        <v>6.6810998917742073E-2</v>
      </c>
      <c r="W94" s="30">
        <v>6.7283891036077792E-2</v>
      </c>
      <c r="X94" s="30">
        <v>6.660270614606302E-2</v>
      </c>
      <c r="Y94" s="30">
        <v>6.4001970327102503E-2</v>
      </c>
      <c r="Z94" s="30">
        <v>6.6759541730760125E-2</v>
      </c>
      <c r="AA94" s="30">
        <v>6.3360592180545447E-2</v>
      </c>
      <c r="AB94" s="30">
        <v>5.8258018762026832E-2</v>
      </c>
      <c r="AC94" s="30">
        <v>5.7578566392092405E-2</v>
      </c>
      <c r="AD94" s="30">
        <v>5.6998713307065255E-2</v>
      </c>
      <c r="AE94" s="30">
        <v>4.355276039251655E-2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v>0.17443760926924662</v>
      </c>
      <c r="T97" s="30">
        <v>0.17134598506028451</v>
      </c>
      <c r="U97" s="30">
        <v>0.17063332221178948</v>
      </c>
      <c r="V97" s="30">
        <v>0.16676706975245831</v>
      </c>
      <c r="W97" s="30">
        <v>0.17014967697240299</v>
      </c>
      <c r="X97" s="30">
        <v>0.16774459770780362</v>
      </c>
      <c r="Y97" s="30">
        <v>0.16901349687813505</v>
      </c>
      <c r="Z97" s="30">
        <v>0.17283554010529506</v>
      </c>
      <c r="AA97" s="30">
        <v>0.17282920023627779</v>
      </c>
      <c r="AB97" s="30">
        <v>0.16900038077607152</v>
      </c>
      <c r="AC97" s="30">
        <v>0.16553166951746234</v>
      </c>
      <c r="AD97" s="30">
        <v>0.17080999916702377</v>
      </c>
      <c r="AE97" s="30">
        <v>0.16850029372284531</v>
      </c>
    </row>
    <row r="98" spans="1:31" x14ac:dyDescent="0.35">
      <c r="A98" s="28" t="s">
        <v>130</v>
      </c>
      <c r="B98" s="28" t="s">
        <v>72</v>
      </c>
      <c r="C98" s="30">
        <v>1.8414284898891062E-2</v>
      </c>
      <c r="D98" s="30">
        <v>6.0470080180474013E-2</v>
      </c>
      <c r="E98" s="30">
        <v>7.7084515480922072E-2</v>
      </c>
      <c r="F98" s="30">
        <v>0.38612288964182562</v>
      </c>
      <c r="G98" s="30">
        <v>0.25372818492472748</v>
      </c>
      <c r="H98" s="30">
        <v>0.27872286050224071</v>
      </c>
      <c r="I98" s="30">
        <v>0.31496043050377409</v>
      </c>
      <c r="J98" s="30">
        <v>0.34422359852490969</v>
      </c>
      <c r="K98" s="30">
        <v>0.30410838130497048</v>
      </c>
      <c r="L98" s="30">
        <v>0.32591397009474271</v>
      </c>
      <c r="M98" s="30">
        <v>0.32337580491199364</v>
      </c>
      <c r="N98" s="30">
        <v>0.35663795097446915</v>
      </c>
      <c r="O98" s="30">
        <v>0.33038480393567016</v>
      </c>
      <c r="P98" s="30">
        <v>0.32182250343669383</v>
      </c>
      <c r="Q98" s="30">
        <v>0.35198567308459028</v>
      </c>
      <c r="R98" s="30">
        <v>0.35089521010955405</v>
      </c>
      <c r="S98" s="30">
        <v>0.34130367612474077</v>
      </c>
      <c r="T98" s="30">
        <v>0.32908215523062961</v>
      </c>
      <c r="U98" s="30">
        <v>0.34450961579429534</v>
      </c>
      <c r="V98" s="30">
        <v>0.36121193878230268</v>
      </c>
      <c r="W98" s="30">
        <v>0.34749923747754985</v>
      </c>
      <c r="X98" s="30">
        <v>0.35423420093754387</v>
      </c>
      <c r="Y98" s="30">
        <v>0.35487469688297851</v>
      </c>
      <c r="Z98" s="30">
        <v>0.38663643643871959</v>
      </c>
      <c r="AA98" s="30">
        <v>0.38899592531848448</v>
      </c>
      <c r="AB98" s="30">
        <v>0.36656212859715542</v>
      </c>
      <c r="AC98" s="30">
        <v>0.347712559217977</v>
      </c>
      <c r="AD98" s="30">
        <v>0.369997568076395</v>
      </c>
      <c r="AE98" s="30">
        <v>0.35447337183532784</v>
      </c>
    </row>
    <row r="99" spans="1:31" x14ac:dyDescent="0.35">
      <c r="A99" s="28" t="s">
        <v>130</v>
      </c>
      <c r="B99" s="28" t="s">
        <v>76</v>
      </c>
      <c r="C99" s="30">
        <v>8.5122704108817254E-2</v>
      </c>
      <c r="D99" s="30">
        <v>0.10329542360427892</v>
      </c>
      <c r="E99" s="30">
        <v>8.6251112889707188E-2</v>
      </c>
      <c r="F99" s="30">
        <v>0.10866644109736193</v>
      </c>
      <c r="G99" s="30">
        <v>0.11195210736925158</v>
      </c>
      <c r="H99" s="30">
        <v>0.10562352588798889</v>
      </c>
      <c r="I99" s="30">
        <v>0.1027305419574721</v>
      </c>
      <c r="J99" s="30">
        <v>9.4609485872589522E-2</v>
      </c>
      <c r="K99" s="30">
        <v>8.5392337982408598E-2</v>
      </c>
      <c r="L99" s="30">
        <v>8.4088685547660039E-2</v>
      </c>
      <c r="M99" s="30">
        <v>8.0293091223318583E-2</v>
      </c>
      <c r="N99" s="30">
        <v>8.1644048987296158E-2</v>
      </c>
      <c r="O99" s="30">
        <v>8.0126930786450584E-2</v>
      </c>
      <c r="P99" s="30">
        <v>7.4837479488395628E-2</v>
      </c>
      <c r="Q99" s="30">
        <v>7.6713748210829782E-2</v>
      </c>
      <c r="R99" s="30">
        <v>7.6735523308758075E-2</v>
      </c>
      <c r="S99" s="30">
        <v>7.1790521892793904E-2</v>
      </c>
      <c r="T99" s="30">
        <v>6.8578416270855147E-2</v>
      </c>
      <c r="U99" s="30">
        <v>6.9200321710056398E-2</v>
      </c>
      <c r="V99" s="30">
        <v>6.6954699978548929E-2</v>
      </c>
      <c r="W99" s="30">
        <v>6.7710704387716925E-2</v>
      </c>
      <c r="X99" s="30">
        <v>6.76262875729014E-2</v>
      </c>
      <c r="Y99" s="30">
        <v>6.5689562529706272E-2</v>
      </c>
      <c r="Z99" s="30">
        <v>6.8453051291007219E-2</v>
      </c>
      <c r="AA99" s="30">
        <v>6.6135475315700146E-2</v>
      </c>
      <c r="AB99" s="30">
        <v>6.301427340243794E-2</v>
      </c>
      <c r="AC99" s="30">
        <v>6.0438799440009475E-2</v>
      </c>
      <c r="AD99" s="30">
        <v>6.2178244105474609E-2</v>
      </c>
      <c r="AE99" s="30">
        <v>5.0463281224420689E-2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0.15319671110154109</v>
      </c>
      <c r="E102" s="30">
        <v>0.18043803699206623</v>
      </c>
      <c r="F102" s="30">
        <v>0.224715910051484</v>
      </c>
      <c r="G102" s="30">
        <v>0.23885701846923513</v>
      </c>
      <c r="H102" s="30">
        <v>0.23331895572888126</v>
      </c>
      <c r="I102" s="30">
        <v>0.22803204309843039</v>
      </c>
      <c r="J102" s="30">
        <v>0.2227634116098739</v>
      </c>
      <c r="K102" s="30">
        <v>0.21298797763978311</v>
      </c>
      <c r="L102" s="30">
        <v>0.2173177759898402</v>
      </c>
      <c r="M102" s="30">
        <v>0.2114849120854452</v>
      </c>
      <c r="N102" s="30">
        <v>0.21461282208972851</v>
      </c>
      <c r="O102" s="30">
        <v>0.19945727538278543</v>
      </c>
      <c r="P102" s="30">
        <v>0.206192831484283</v>
      </c>
      <c r="Q102" s="30">
        <v>0.20493694050542607</v>
      </c>
      <c r="R102" s="30">
        <v>0.20500286215199692</v>
      </c>
      <c r="S102" s="30">
        <v>0.16562577502299206</v>
      </c>
      <c r="T102" s="30">
        <v>0.16589428369665773</v>
      </c>
      <c r="U102" s="30">
        <v>0.16697277431327612</v>
      </c>
      <c r="V102" s="30">
        <v>0.16974014633453685</v>
      </c>
      <c r="W102" s="30">
        <v>0.17316369612068935</v>
      </c>
      <c r="X102" s="30">
        <v>0.17170295287413714</v>
      </c>
      <c r="Y102" s="30">
        <v>0.17216688212005088</v>
      </c>
      <c r="Z102" s="30">
        <v>0.17279832749441487</v>
      </c>
      <c r="AA102" s="30">
        <v>0.1713576250761269</v>
      </c>
      <c r="AB102" s="30">
        <v>0.15438461352732125</v>
      </c>
      <c r="AC102" s="30">
        <v>0.16016522252456356</v>
      </c>
      <c r="AD102" s="30">
        <v>0.16032146292255928</v>
      </c>
      <c r="AE102" s="30">
        <v>0.15346490996748846</v>
      </c>
    </row>
    <row r="103" spans="1:31" x14ac:dyDescent="0.35">
      <c r="A103" s="28" t="s">
        <v>131</v>
      </c>
      <c r="B103" s="28" t="s">
        <v>72</v>
      </c>
      <c r="C103" s="30">
        <v>1.0505159351411797E-2</v>
      </c>
      <c r="D103" s="30">
        <v>3.3438099897493238E-2</v>
      </c>
      <c r="E103" s="30">
        <v>4.7102355483388307E-2</v>
      </c>
      <c r="F103" s="30">
        <v>0.18176013278310155</v>
      </c>
      <c r="G103" s="30">
        <v>0.18924884318629298</v>
      </c>
      <c r="H103" s="30">
        <v>0.15715246209432251</v>
      </c>
      <c r="I103" s="30">
        <v>0.16385779848124823</v>
      </c>
      <c r="J103" s="30">
        <v>0.22130090139834591</v>
      </c>
      <c r="K103" s="30">
        <v>0.17794417767258969</v>
      </c>
      <c r="L103" s="30">
        <v>0.18647091204239352</v>
      </c>
      <c r="M103" s="30">
        <v>0.17645067924684465</v>
      </c>
      <c r="N103" s="30">
        <v>0.23235926603046314</v>
      </c>
      <c r="O103" s="30">
        <v>0.20997982081544758</v>
      </c>
      <c r="P103" s="30">
        <v>0.19852993680428652</v>
      </c>
      <c r="Q103" s="30">
        <v>0.21890604770106709</v>
      </c>
      <c r="R103" s="30">
        <v>0.20940884436535073</v>
      </c>
      <c r="S103" s="30">
        <v>0.22384661257798161</v>
      </c>
      <c r="T103" s="30">
        <v>0.22605936406397192</v>
      </c>
      <c r="U103" s="30">
        <v>0.23549344017885296</v>
      </c>
      <c r="V103" s="30">
        <v>0.24480851792059091</v>
      </c>
      <c r="W103" s="30">
        <v>0.27806496321276902</v>
      </c>
      <c r="X103" s="30">
        <v>0.30995650722536655</v>
      </c>
      <c r="Y103" s="30">
        <v>0.29596588701668974</v>
      </c>
      <c r="Z103" s="30">
        <v>0.30849209418903767</v>
      </c>
      <c r="AA103" s="30">
        <v>0.29067143819600066</v>
      </c>
      <c r="AB103" s="30">
        <v>0.24464350137821819</v>
      </c>
      <c r="AC103" s="30">
        <v>0.24944569346733506</v>
      </c>
      <c r="AD103" s="30">
        <v>0.25823823399027684</v>
      </c>
      <c r="AE103" s="30">
        <v>0.18876346237010469</v>
      </c>
    </row>
    <row r="104" spans="1:31" x14ac:dyDescent="0.35">
      <c r="A104" s="28" t="s">
        <v>131</v>
      </c>
      <c r="B104" s="28" t="s">
        <v>76</v>
      </c>
      <c r="C104" s="30">
        <v>7.7841842364932454E-2</v>
      </c>
      <c r="D104" s="30">
        <v>8.419600657230622E-2</v>
      </c>
      <c r="E104" s="30">
        <v>8.4893891429835486E-2</v>
      </c>
      <c r="F104" s="30">
        <v>0.1098413935851644</v>
      </c>
      <c r="G104" s="30">
        <v>0.11952452231332987</v>
      </c>
      <c r="H104" s="30">
        <v>0.11321111815541196</v>
      </c>
      <c r="I104" s="30">
        <v>0.11007229817574708</v>
      </c>
      <c r="J104" s="30">
        <v>0.10668875795533127</v>
      </c>
      <c r="K104" s="30">
        <v>9.7194409940333584E-2</v>
      </c>
      <c r="L104" s="30">
        <v>9.6548049744950723E-2</v>
      </c>
      <c r="M104" s="30">
        <v>9.1603234483558504E-2</v>
      </c>
      <c r="N104" s="30">
        <v>9.4092431721432057E-2</v>
      </c>
      <c r="O104" s="30">
        <v>8.6974270663367576E-2</v>
      </c>
      <c r="P104" s="30">
        <v>8.6552422934359649E-2</v>
      </c>
      <c r="Q104" s="30">
        <v>8.5523828483482167E-2</v>
      </c>
      <c r="R104" s="30">
        <v>8.4278365181737994E-2</v>
      </c>
      <c r="S104" s="30">
        <v>6.2908512030448949E-2</v>
      </c>
      <c r="T104" s="30">
        <v>6.3687332445040989E-2</v>
      </c>
      <c r="U104" s="30">
        <v>6.4224052945652102E-2</v>
      </c>
      <c r="V104" s="30">
        <v>6.5591019020523597E-2</v>
      </c>
      <c r="W104" s="30">
        <v>6.8873131558908965E-2</v>
      </c>
      <c r="X104" s="30">
        <v>6.8568700450818684E-2</v>
      </c>
      <c r="Y104" s="30">
        <v>6.7556875121718957E-2</v>
      </c>
      <c r="Z104" s="30">
        <v>6.7360719953725556E-2</v>
      </c>
      <c r="AA104" s="30">
        <v>6.0331080462869599E-2</v>
      </c>
      <c r="AB104" s="30">
        <v>4.896721256687598E-2</v>
      </c>
      <c r="AC104" s="30">
        <v>5.2702358787278025E-2</v>
      </c>
      <c r="AD104" s="30">
        <v>5.1774060526587978E-2</v>
      </c>
      <c r="AE104" s="30">
        <v>3.0982383265094317E-2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0.2837481830492033</v>
      </c>
      <c r="D107" s="30">
        <v>6.1379772175627685E-2</v>
      </c>
      <c r="E107" s="30">
        <v>6.3731433219860578E-2</v>
      </c>
      <c r="F107" s="30">
        <v>7.4778454177159739E-2</v>
      </c>
      <c r="G107" s="30">
        <v>7.3523049538084126E-2</v>
      </c>
      <c r="H107" s="30">
        <v>7.3259480473835042E-2</v>
      </c>
      <c r="I107" s="30">
        <v>7.1145077141126098E-2</v>
      </c>
      <c r="J107" s="30">
        <v>6.4529815397426693E-2</v>
      </c>
      <c r="K107" s="30">
        <v>5.969318122209688E-2</v>
      </c>
      <c r="L107" s="30">
        <v>5.9509738938930835E-2</v>
      </c>
      <c r="M107" s="30">
        <v>5.8040116367827743E-2</v>
      </c>
      <c r="N107" s="30">
        <v>6.0729370102816496E-2</v>
      </c>
      <c r="O107" s="30">
        <v>5.5305060887452843E-2</v>
      </c>
      <c r="P107" s="30">
        <v>5.1096879860766463E-2</v>
      </c>
      <c r="Q107" s="30">
        <v>5.5296576795739912E-2</v>
      </c>
      <c r="R107" s="30">
        <v>5.5335223676013921E-2</v>
      </c>
      <c r="S107" s="30">
        <v>5.0409256304707079E-2</v>
      </c>
      <c r="T107" s="30">
        <v>4.8919720948920421E-2</v>
      </c>
      <c r="U107" s="30">
        <v>9.1838553907410747E-2</v>
      </c>
      <c r="V107" s="30">
        <v>9.1433422292298075E-2</v>
      </c>
      <c r="W107" s="30">
        <v>0.11616256029537052</v>
      </c>
      <c r="X107" s="30">
        <v>0.16356691270909346</v>
      </c>
      <c r="Y107" s="30">
        <v>0.16113847797311315</v>
      </c>
      <c r="Z107" s="30">
        <v>0.1723026762351641</v>
      </c>
      <c r="AA107" s="30">
        <v>0.16863933575030041</v>
      </c>
      <c r="AB107" s="30">
        <v>0.16550067408889541</v>
      </c>
      <c r="AC107" s="30">
        <v>0.16431795925498038</v>
      </c>
      <c r="AD107" s="30">
        <v>0.15911332938332162</v>
      </c>
      <c r="AE107" s="30">
        <v>0.15254206791764377</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v>0.34368299840578947</v>
      </c>
      <c r="T108" s="30">
        <v>0.34390264668166448</v>
      </c>
      <c r="U108" s="30">
        <v>0.35717794380015272</v>
      </c>
      <c r="V108" s="30">
        <v>0.36209474023819771</v>
      </c>
      <c r="W108" s="30">
        <v>0.35425642229510512</v>
      </c>
      <c r="X108" s="30">
        <v>0.34329915621686635</v>
      </c>
      <c r="Y108" s="30">
        <v>0.33124858495503584</v>
      </c>
      <c r="Z108" s="30">
        <v>0.35662950519551673</v>
      </c>
      <c r="AA108" s="30">
        <v>0.35346713510035294</v>
      </c>
      <c r="AB108" s="30">
        <v>0.33679351844410871</v>
      </c>
      <c r="AC108" s="30">
        <v>0.33790320227907583</v>
      </c>
      <c r="AD108" s="30">
        <v>0.32337659036045441</v>
      </c>
      <c r="AE108" s="30">
        <v>0.30713812903786536</v>
      </c>
    </row>
    <row r="109" spans="1:31" x14ac:dyDescent="0.35">
      <c r="A109" s="28" t="s">
        <v>132</v>
      </c>
      <c r="B109" s="28" t="s">
        <v>76</v>
      </c>
      <c r="C109" s="30">
        <v>9.8780236721760242E-2</v>
      </c>
      <c r="D109" s="30">
        <v>0.10490249141419572</v>
      </c>
      <c r="E109" s="30">
        <v>0.10230883857787745</v>
      </c>
      <c r="F109" s="30">
        <v>0.12323989396478188</v>
      </c>
      <c r="G109" s="30">
        <v>0.12319298863684995</v>
      </c>
      <c r="H109" s="30">
        <v>0.11761866960792933</v>
      </c>
      <c r="I109" s="30">
        <v>0.10940446650693857</v>
      </c>
      <c r="J109" s="30">
        <v>0.10238405460970865</v>
      </c>
      <c r="K109" s="30">
        <v>9.2299741192871862E-2</v>
      </c>
      <c r="L109" s="30">
        <v>8.9695764233665529E-2</v>
      </c>
      <c r="M109" s="30">
        <v>8.8138878771310908E-2</v>
      </c>
      <c r="N109" s="30">
        <v>9.1659707372290469E-2</v>
      </c>
      <c r="O109" s="30">
        <v>8.7040210391013173E-2</v>
      </c>
      <c r="P109" s="30">
        <v>7.999744098589659E-2</v>
      </c>
      <c r="Q109" s="30">
        <v>8.1713736934415332E-2</v>
      </c>
      <c r="R109" s="30">
        <v>8.0648358193992548E-2</v>
      </c>
      <c r="S109" s="30">
        <v>7.5108855410392458E-2</v>
      </c>
      <c r="T109" s="30">
        <v>7.1391174711246758E-2</v>
      </c>
      <c r="U109" s="30">
        <v>6.88572192554954E-2</v>
      </c>
      <c r="V109" s="30">
        <v>6.9078924346602802E-2</v>
      </c>
      <c r="W109" s="30">
        <v>6.7516572929315885E-2</v>
      </c>
      <c r="X109" s="30">
        <v>6.5879209643019576E-2</v>
      </c>
      <c r="Y109" s="30">
        <v>6.1298475539090395E-2</v>
      </c>
      <c r="Z109" s="30">
        <v>6.6499838207442638E-2</v>
      </c>
      <c r="AA109" s="30">
        <v>6.3557197055542608E-2</v>
      </c>
      <c r="AB109" s="30">
        <v>6.0436480829588912E-2</v>
      </c>
      <c r="AC109" s="30">
        <v>5.8995433546946342E-2</v>
      </c>
      <c r="AD109" s="30">
        <v>5.692920947800599E-2</v>
      </c>
      <c r="AE109" s="30">
        <v>4.6006656599009453E-2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6.8874675180145284E-2</v>
      </c>
      <c r="D112" s="30">
        <v>6.866834699121277E-2</v>
      </c>
      <c r="E112" s="30">
        <v>7.5169743228425775E-2</v>
      </c>
      <c r="F112" s="30">
        <v>7.9518807199877514E-2</v>
      </c>
      <c r="G112" s="30">
        <v>7.7374813130401496E-2</v>
      </c>
      <c r="H112" s="30">
        <v>7.4142380032347133E-2</v>
      </c>
      <c r="I112" s="30">
        <v>7.1099864208586702E-2</v>
      </c>
      <c r="J112" s="30">
        <v>6.7789661070687152E-2</v>
      </c>
      <c r="K112" s="30">
        <v>6.2104646008124521E-2</v>
      </c>
      <c r="L112" s="30">
        <v>7.1015197732818003E-2</v>
      </c>
      <c r="M112" s="30">
        <v>6.8745175005655509E-2</v>
      </c>
      <c r="N112" s="30">
        <v>7.083986351842407E-2</v>
      </c>
      <c r="O112" s="30">
        <v>6.8410719708806758E-2</v>
      </c>
      <c r="P112" s="30">
        <v>5.9985277061873989E-2</v>
      </c>
      <c r="Q112" s="30">
        <v>6.302170396205907E-2</v>
      </c>
      <c r="R112" s="30">
        <v>6.3165344696868714E-2</v>
      </c>
      <c r="S112" s="30">
        <v>0.13743904590245584</v>
      </c>
      <c r="T112" s="30">
        <v>0.13655660337689585</v>
      </c>
      <c r="U112" s="30">
        <v>0.14548969850693555</v>
      </c>
      <c r="V112" s="30">
        <v>0.14120502355616424</v>
      </c>
      <c r="W112" s="30">
        <v>0.14802278525776974</v>
      </c>
      <c r="X112" s="30">
        <v>0.14750149646995789</v>
      </c>
      <c r="Y112" s="30">
        <v>0.14652097669104541</v>
      </c>
      <c r="Z112" s="30">
        <v>0.14927370392571682</v>
      </c>
      <c r="AA112" s="30">
        <v>0.15111318420809827</v>
      </c>
      <c r="AB112" s="30">
        <v>0.1435727058426681</v>
      </c>
      <c r="AC112" s="30">
        <v>0.14172887087496014</v>
      </c>
      <c r="AD112" s="30">
        <v>0.13946797945505598</v>
      </c>
      <c r="AE112" s="30">
        <v>0.12787531221504908</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0.11315254035333311</v>
      </c>
      <c r="D114" s="30">
        <v>0.11661737087216106</v>
      </c>
      <c r="E114" s="30">
        <v>0.12104313705753124</v>
      </c>
      <c r="F114" s="30">
        <v>0.12109440105857106</v>
      </c>
      <c r="G114" s="30">
        <v>0.11886631561445496</v>
      </c>
      <c r="H114" s="30">
        <v>0.11359890292429413</v>
      </c>
      <c r="I114" s="30">
        <v>0.10581149655173522</v>
      </c>
      <c r="J114" s="30">
        <v>0.10160096896006435</v>
      </c>
      <c r="K114" s="30">
        <v>8.8324355655325815E-2</v>
      </c>
      <c r="L114" s="30">
        <v>8.7474008644970902E-2</v>
      </c>
      <c r="M114" s="30">
        <v>8.4757081589866931E-2</v>
      </c>
      <c r="N114" s="30">
        <v>8.6764537736123429E-2</v>
      </c>
      <c r="O114" s="30">
        <v>8.3202695276700281E-2</v>
      </c>
      <c r="P114" s="30">
        <v>7.8689984262406837E-2</v>
      </c>
      <c r="Q114" s="30">
        <v>8.1108889340074333E-2</v>
      </c>
      <c r="R114" s="30">
        <v>7.9433318610544909E-2</v>
      </c>
      <c r="S114" s="30">
        <v>6.7047967469715863E-2</v>
      </c>
      <c r="T114" s="30">
        <v>6.5361490273250542E-2</v>
      </c>
      <c r="U114" s="30">
        <v>6.4775233754721342E-2</v>
      </c>
      <c r="V114" s="30">
        <v>6.163954340006246E-2</v>
      </c>
      <c r="W114" s="30">
        <v>6.1895689449162211E-2</v>
      </c>
      <c r="X114" s="30">
        <v>6.0693107818847049E-2</v>
      </c>
      <c r="Y114" s="30">
        <v>5.8917985341586293E-2</v>
      </c>
      <c r="Z114" s="30">
        <v>6.0886401352635913E-2</v>
      </c>
      <c r="AA114" s="30">
        <v>5.9282826951728755E-2</v>
      </c>
      <c r="AB114" s="30">
        <v>5.5044623830788612E-2</v>
      </c>
      <c r="AC114" s="30">
        <v>5.3669548766572615E-2</v>
      </c>
      <c r="AD114" s="30">
        <v>5.0957432427173668E-2</v>
      </c>
      <c r="AE114" s="30">
        <v>3.8160290702278075E-2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t="s">
        <v>169</v>
      </c>
      <c r="S118" s="30" t="s">
        <v>169</v>
      </c>
      <c r="T118" s="30" t="s">
        <v>169</v>
      </c>
      <c r="U118" s="30" t="s">
        <v>169</v>
      </c>
      <c r="V118" s="30" t="s">
        <v>169</v>
      </c>
      <c r="W118" s="30" t="s">
        <v>169</v>
      </c>
      <c r="X118" s="30" t="s">
        <v>169</v>
      </c>
      <c r="Y118" s="30" t="s">
        <v>169</v>
      </c>
      <c r="Z118" s="30" t="s">
        <v>169</v>
      </c>
      <c r="AA118" s="30" t="s">
        <v>169</v>
      </c>
      <c r="AB118" s="30" t="s">
        <v>169</v>
      </c>
      <c r="AC118" s="30" t="s">
        <v>169</v>
      </c>
      <c r="AD118" s="30" t="s">
        <v>169</v>
      </c>
      <c r="AE118" s="30" t="s">
        <v>169</v>
      </c>
    </row>
    <row r="119" spans="1:31" x14ac:dyDescent="0.35">
      <c r="A119" s="28" t="s">
        <v>134</v>
      </c>
      <c r="B119" s="28" t="s">
        <v>76</v>
      </c>
      <c r="C119" s="30">
        <v>1.9179204881922381E-2</v>
      </c>
      <c r="D119" s="30">
        <v>4.1949044668328578E-2</v>
      </c>
      <c r="E119" s="30">
        <v>1.8495449095048258E-2</v>
      </c>
      <c r="F119" s="30">
        <v>2.354969043020326E-2</v>
      </c>
      <c r="G119" s="30">
        <v>2.783329172471425E-2</v>
      </c>
      <c r="H119" s="30">
        <v>3.2450656277841564E-2</v>
      </c>
      <c r="I119" s="30">
        <v>2.9935966534819322E-2</v>
      </c>
      <c r="J119" s="30">
        <v>2.9026650361911311E-2</v>
      </c>
      <c r="K119" s="30">
        <v>3.0719231925128251E-2</v>
      </c>
      <c r="L119" s="30">
        <v>3.0659816214265438E-2</v>
      </c>
      <c r="M119" s="30">
        <v>4.7760021437641395E-2</v>
      </c>
      <c r="N119" s="30">
        <v>5.192269110175414E-2</v>
      </c>
      <c r="O119" s="30">
        <v>5.0649907857135121E-2</v>
      </c>
      <c r="P119" s="30">
        <v>5.6897024554447374E-2</v>
      </c>
      <c r="Q119" s="30">
        <v>6.0302412502472473E-2</v>
      </c>
      <c r="R119" s="30">
        <v>6.7005802420362498E-2</v>
      </c>
      <c r="S119" s="30">
        <v>6.4197718234879478E-2</v>
      </c>
      <c r="T119" s="30">
        <v>6.3479333277594391E-2</v>
      </c>
      <c r="U119" s="30">
        <v>6.2070264073582411E-2</v>
      </c>
      <c r="V119" s="30">
        <v>6.7837852519679775E-2</v>
      </c>
      <c r="W119" s="30">
        <v>6.567876519589208E-2</v>
      </c>
      <c r="X119" s="30">
        <v>6.7601622147902565E-2</v>
      </c>
      <c r="Y119" s="30">
        <v>6.318776071387873E-2</v>
      </c>
      <c r="Z119" s="30">
        <v>6.3892871864523665E-2</v>
      </c>
      <c r="AA119" s="30">
        <v>6.5922051314528676E-2</v>
      </c>
      <c r="AB119" s="30">
        <v>6.1241442064337508E-2</v>
      </c>
      <c r="AC119" s="30">
        <v>5.9161519900567956E-2</v>
      </c>
      <c r="AD119" s="30">
        <v>5.6803215314500465E-2</v>
      </c>
      <c r="AE119" s="30">
        <v>5.2297200768792629E-2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0.15674734877489424</v>
      </c>
      <c r="D124" s="30">
        <v>0.15901191617554919</v>
      </c>
      <c r="E124" s="30">
        <v>0.16173006889606387</v>
      </c>
      <c r="F124" s="30">
        <v>0.15673698306908312</v>
      </c>
      <c r="G124" s="30">
        <v>0.15142952644648336</v>
      </c>
      <c r="H124" s="30">
        <v>0.16371668453822577</v>
      </c>
      <c r="I124" s="30">
        <v>0.16373331445539432</v>
      </c>
      <c r="J124" s="30">
        <v>0.14845398852916078</v>
      </c>
      <c r="K124" s="30">
        <v>0.15648197427397073</v>
      </c>
      <c r="L124" s="30">
        <v>0.16283591415577539</v>
      </c>
      <c r="M124" s="30">
        <v>0.16528118615567244</v>
      </c>
      <c r="N124" s="30">
        <v>0.16648630297294789</v>
      </c>
      <c r="O124" s="30">
        <v>0.16209715340878256</v>
      </c>
      <c r="P124" s="30">
        <v>0.15619453999373381</v>
      </c>
      <c r="Q124" s="30">
        <v>0.16723296461004356</v>
      </c>
      <c r="R124" s="30">
        <v>0.16712130132384995</v>
      </c>
      <c r="S124" s="30">
        <v>0.1505098229282667</v>
      </c>
      <c r="T124" s="30">
        <v>0.15840559863045486</v>
      </c>
      <c r="U124" s="30">
        <v>0.16499321142456111</v>
      </c>
      <c r="V124" s="30">
        <v>0.16765728963893928</v>
      </c>
      <c r="W124" s="30">
        <v>0.1673399818514662</v>
      </c>
      <c r="X124" s="30">
        <v>0.1631172037845483</v>
      </c>
      <c r="Y124" s="30">
        <v>0.15803114600203899</v>
      </c>
      <c r="Z124" s="30">
        <v>0.16921572038634158</v>
      </c>
      <c r="AA124" s="30">
        <v>0.16882486263586952</v>
      </c>
      <c r="AB124" s="30">
        <v>0.1519981981800774</v>
      </c>
      <c r="AC124" s="30">
        <v>0.15958126105097881</v>
      </c>
      <c r="AD124" s="30">
        <v>0.16597863516014458</v>
      </c>
      <c r="AE124" s="30">
        <v>0.16830187428678178</v>
      </c>
    </row>
    <row r="125" spans="1:31" collapsed="1" x14ac:dyDescent="0.35">
      <c r="A125" s="28" t="s">
        <v>40</v>
      </c>
      <c r="B125" s="28" t="s">
        <v>77</v>
      </c>
      <c r="C125" s="30">
        <v>5.7392421985969722E-2</v>
      </c>
      <c r="D125" s="30">
        <v>5.706111427446281E-2</v>
      </c>
      <c r="E125" s="30">
        <v>5.6546762803729625E-2</v>
      </c>
      <c r="F125" s="30">
        <v>5.5932648747323933E-2</v>
      </c>
      <c r="G125" s="30">
        <v>5.5664117293977515E-2</v>
      </c>
      <c r="H125" s="30">
        <v>5.5540166744909546E-2</v>
      </c>
      <c r="I125" s="30">
        <v>5.5487642694804669E-2</v>
      </c>
      <c r="J125" s="30">
        <v>5.4780202259101567E-2</v>
      </c>
      <c r="K125" s="30">
        <v>5.4197162162399476E-2</v>
      </c>
      <c r="L125" s="30">
        <v>5.3500068049465478E-2</v>
      </c>
      <c r="M125" s="30">
        <v>5.3240987279848044E-2</v>
      </c>
      <c r="N125" s="30">
        <v>5.2236946376364612E-2</v>
      </c>
      <c r="O125" s="30">
        <v>5.1374515880881398E-2</v>
      </c>
      <c r="P125" s="30">
        <v>5.0586620905637765E-2</v>
      </c>
      <c r="Q125" s="30">
        <v>5.0055413790261023E-2</v>
      </c>
      <c r="R125" s="30">
        <v>4.9281283240907359E-2</v>
      </c>
      <c r="S125" s="30">
        <v>4.8615724685400839E-2</v>
      </c>
      <c r="T125" s="30">
        <v>4.8127368014526405E-2</v>
      </c>
      <c r="U125" s="30">
        <v>4.7864675843055163E-2</v>
      </c>
      <c r="V125" s="30">
        <v>4.7480555761436838E-2</v>
      </c>
      <c r="W125" s="30">
        <v>4.7244431566470985E-2</v>
      </c>
      <c r="X125" s="30">
        <v>4.6963354976517303E-2</v>
      </c>
      <c r="Y125" s="30">
        <v>4.6793709775369563E-2</v>
      </c>
      <c r="Z125" s="30">
        <v>4.6116455801004715E-2</v>
      </c>
      <c r="AA125" s="30">
        <v>4.5581104493763819E-2</v>
      </c>
      <c r="AB125" s="30">
        <v>4.4913289899151519E-2</v>
      </c>
      <c r="AC125" s="30">
        <v>4.4463456372399048E-2</v>
      </c>
      <c r="AD125" s="30">
        <v>4.3770447709468072E-2</v>
      </c>
      <c r="AE125" s="30">
        <v>4.3132881672626973E-2</v>
      </c>
    </row>
    <row r="126" spans="1:31" collapsed="1" x14ac:dyDescent="0.35">
      <c r="A126" s="28" t="s">
        <v>40</v>
      </c>
      <c r="B126" s="28" t="s">
        <v>78</v>
      </c>
      <c r="C126" s="30">
        <v>4.8763949987566314E-2</v>
      </c>
      <c r="D126" s="30">
        <v>4.8476789291718357E-2</v>
      </c>
      <c r="E126" s="30">
        <v>4.8038298437976058E-2</v>
      </c>
      <c r="F126" s="30">
        <v>4.750000957814679E-2</v>
      </c>
      <c r="G126" s="30">
        <v>4.7303325252255737E-2</v>
      </c>
      <c r="H126" s="30">
        <v>4.7192080130952378E-2</v>
      </c>
      <c r="I126" s="30">
        <v>4.714189839633643E-2</v>
      </c>
      <c r="J126" s="30">
        <v>4.6536277606327899E-2</v>
      </c>
      <c r="K126" s="30">
        <v>4.604617820582569E-2</v>
      </c>
      <c r="L126" s="30">
        <v>4.5439917894730397E-2</v>
      </c>
      <c r="M126" s="30">
        <v>4.5218923706319858E-2</v>
      </c>
      <c r="N126" s="30">
        <v>4.4373270745200977E-2</v>
      </c>
      <c r="O126" s="30">
        <v>4.3649232035796598E-2</v>
      </c>
      <c r="P126" s="30">
        <v>4.2968204975848856E-2</v>
      </c>
      <c r="Q126" s="30">
        <v>4.2519080782516684E-2</v>
      </c>
      <c r="R126" s="30">
        <v>4.1865975752758848E-2</v>
      </c>
      <c r="S126" s="30">
        <v>4.1292745094017362E-2</v>
      </c>
      <c r="T126" s="30">
        <v>4.0884326771086679E-2</v>
      </c>
      <c r="U126" s="30">
        <v>4.0661577411557848E-2</v>
      </c>
      <c r="V126" s="30">
        <v>4.0344736564672933E-2</v>
      </c>
      <c r="W126" s="30">
        <v>4.0138385140003716E-2</v>
      </c>
      <c r="X126" s="30">
        <v>3.9889284316246783E-2</v>
      </c>
      <c r="Y126" s="30">
        <v>3.975747877305659E-2</v>
      </c>
      <c r="Z126" s="30">
        <v>3.9178735694831344E-2</v>
      </c>
      <c r="AA126" s="30">
        <v>3.8732850302462866E-2</v>
      </c>
      <c r="AB126" s="30">
        <v>3.8159516888285568E-2</v>
      </c>
      <c r="AC126" s="30">
        <v>3.776485142497768E-2</v>
      </c>
      <c r="AD126" s="30">
        <v>3.7168840536592709E-2</v>
      </c>
      <c r="AE126" s="30">
        <v>3.6632807048915597E-2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0.15717316674705836</v>
      </c>
      <c r="D129" s="30">
        <v>0.16124242953437229</v>
      </c>
      <c r="E129" s="30">
        <v>0.16007535989171584</v>
      </c>
      <c r="F129" s="30">
        <v>0.15673467295727997</v>
      </c>
      <c r="G129" s="30">
        <v>0.15036185304902686</v>
      </c>
      <c r="H129" s="30">
        <v>0.16975054727044533</v>
      </c>
      <c r="I129" s="30">
        <v>0.16718962945423746</v>
      </c>
      <c r="J129" s="30">
        <v>0.14890694813998501</v>
      </c>
      <c r="K129" s="30">
        <v>0.15290395143579719</v>
      </c>
      <c r="L129" s="30">
        <v>0.16206715539543376</v>
      </c>
      <c r="M129" s="30">
        <v>0.16943257179975801</v>
      </c>
      <c r="N129" s="30">
        <v>0.1649212897842707</v>
      </c>
      <c r="O129" s="30">
        <v>0.16320620255900434</v>
      </c>
      <c r="P129" s="30">
        <v>0.15639621430509043</v>
      </c>
      <c r="Q129" s="30">
        <v>0.17197229509158807</v>
      </c>
      <c r="R129" s="30">
        <v>0.16890765634185279</v>
      </c>
      <c r="S129" s="30">
        <v>0.14987294617069474</v>
      </c>
      <c r="T129" s="30">
        <v>0.15461551727445882</v>
      </c>
      <c r="U129" s="30">
        <v>0.16399379969773659</v>
      </c>
      <c r="V129" s="30">
        <v>0.17135751468586935</v>
      </c>
      <c r="W129" s="30">
        <v>0.16519692713023365</v>
      </c>
      <c r="X129" s="30">
        <v>0.16331654414943231</v>
      </c>
      <c r="Y129" s="30">
        <v>0.15768839098871054</v>
      </c>
      <c r="Z129" s="30">
        <v>0.17331973485592506</v>
      </c>
      <c r="AA129" s="30">
        <v>0.17039791269391236</v>
      </c>
      <c r="AB129" s="30">
        <v>0.15138350234328771</v>
      </c>
      <c r="AC129" s="30">
        <v>0.15573080683894847</v>
      </c>
      <c r="AD129" s="30">
        <v>0.1647111492196108</v>
      </c>
      <c r="AE129" s="30">
        <v>0.17173461175958438</v>
      </c>
    </row>
    <row r="130" spans="1:31" x14ac:dyDescent="0.35">
      <c r="A130" s="28" t="s">
        <v>130</v>
      </c>
      <c r="B130" s="28" t="s">
        <v>77</v>
      </c>
      <c r="C130" s="30">
        <v>5.7292531542234196E-2</v>
      </c>
      <c r="D130" s="30">
        <v>5.6840384274322815E-2</v>
      </c>
      <c r="E130" s="30">
        <v>5.6569068413171761E-2</v>
      </c>
      <c r="F130" s="30">
        <v>5.6130153770459282E-2</v>
      </c>
      <c r="G130" s="30">
        <v>5.5905215464749726E-2</v>
      </c>
      <c r="H130" s="30">
        <v>5.5699203092984317E-2</v>
      </c>
      <c r="I130" s="30">
        <v>5.5495502253478539E-2</v>
      </c>
      <c r="J130" s="30">
        <v>5.4556116382431484E-2</v>
      </c>
      <c r="K130" s="30">
        <v>5.3742670576715973E-2</v>
      </c>
      <c r="L130" s="30">
        <v>5.2803748989509569E-2</v>
      </c>
      <c r="M130" s="30">
        <v>5.2339045775869578E-2</v>
      </c>
      <c r="N130" s="30">
        <v>5.1432778993655205E-2</v>
      </c>
      <c r="O130" s="30">
        <v>5.06270446672136E-2</v>
      </c>
      <c r="P130" s="30">
        <v>4.9967202102130986E-2</v>
      </c>
      <c r="Q130" s="30">
        <v>4.9572654455776431E-2</v>
      </c>
      <c r="R130" s="30">
        <v>4.8876190433950056E-2</v>
      </c>
      <c r="S130" s="30">
        <v>4.8309408899646092E-2</v>
      </c>
      <c r="T130" s="30">
        <v>4.7817426693466655E-2</v>
      </c>
      <c r="U130" s="30">
        <v>4.7632163573365874E-2</v>
      </c>
      <c r="V130" s="30">
        <v>4.7237905151122417E-2</v>
      </c>
      <c r="W130" s="30">
        <v>4.6933148700400273E-2</v>
      </c>
      <c r="X130" s="30">
        <v>4.6593950161612968E-2</v>
      </c>
      <c r="Y130" s="30">
        <v>4.6390460320423668E-2</v>
      </c>
      <c r="Z130" s="30">
        <v>4.5725278052520954E-2</v>
      </c>
      <c r="AA130" s="30">
        <v>4.5162323039744059E-2</v>
      </c>
      <c r="AB130" s="30">
        <v>4.4518176776535287E-2</v>
      </c>
      <c r="AC130" s="30">
        <v>4.400472937279172E-2</v>
      </c>
      <c r="AD130" s="30">
        <v>4.3372620285321448E-2</v>
      </c>
      <c r="AE130" s="30">
        <v>4.275010568575105E-2</v>
      </c>
    </row>
    <row r="131" spans="1:31" x14ac:dyDescent="0.35">
      <c r="A131" s="28" t="s">
        <v>130</v>
      </c>
      <c r="B131" s="28" t="s">
        <v>78</v>
      </c>
      <c r="C131" s="30">
        <v>4.8672636772106696E-2</v>
      </c>
      <c r="D131" s="30">
        <v>4.8281211061749402E-2</v>
      </c>
      <c r="E131" s="30">
        <v>4.804214636531793E-2</v>
      </c>
      <c r="F131" s="30">
        <v>4.7660993417431421E-2</v>
      </c>
      <c r="G131" s="30">
        <v>4.7505850658014916E-2</v>
      </c>
      <c r="H131" s="30">
        <v>4.7339142739714395E-2</v>
      </c>
      <c r="I131" s="30">
        <v>4.7164062962361128E-2</v>
      </c>
      <c r="J131" s="30">
        <v>4.6342478377329202E-2</v>
      </c>
      <c r="K131" s="30">
        <v>4.5652375513570549E-2</v>
      </c>
      <c r="L131" s="30">
        <v>4.4843711365267942E-2</v>
      </c>
      <c r="M131" s="30">
        <v>4.4437886035540247E-2</v>
      </c>
      <c r="N131" s="30">
        <v>4.3694977298993444E-2</v>
      </c>
      <c r="O131" s="30">
        <v>4.300653047191895E-2</v>
      </c>
      <c r="P131" s="30">
        <v>4.2444506669895861E-2</v>
      </c>
      <c r="Q131" s="30">
        <v>4.2093052388960703E-2</v>
      </c>
      <c r="R131" s="30">
        <v>4.1510876529751217E-2</v>
      </c>
      <c r="S131" s="30">
        <v>4.1023842028540036E-2</v>
      </c>
      <c r="T131" s="30">
        <v>4.0643986014207031E-2</v>
      </c>
      <c r="U131" s="30">
        <v>4.0472951602303839E-2</v>
      </c>
      <c r="V131" s="30">
        <v>4.0147687967286808E-2</v>
      </c>
      <c r="W131" s="30">
        <v>3.9886207384207763E-2</v>
      </c>
      <c r="X131" s="30">
        <v>3.9554825015241442E-2</v>
      </c>
      <c r="Y131" s="30">
        <v>3.940556925286319E-2</v>
      </c>
      <c r="Z131" s="30">
        <v>3.8851531975281364E-2</v>
      </c>
      <c r="AA131" s="30">
        <v>3.8384585123630952E-2</v>
      </c>
      <c r="AB131" s="30">
        <v>3.7826677570712036E-2</v>
      </c>
      <c r="AC131" s="30">
        <v>3.7373936660419813E-2</v>
      </c>
      <c r="AD131" s="30">
        <v>3.6819889829261737E-2</v>
      </c>
      <c r="AE131" s="30">
        <v>3.6311398228918781E-2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0.16144781705390321</v>
      </c>
      <c r="D134" s="30">
        <v>0.16971232582813203</v>
      </c>
      <c r="E134" s="30">
        <v>0.17095038983041452</v>
      </c>
      <c r="F134" s="30">
        <v>0.16375706127023451</v>
      </c>
      <c r="G134" s="30">
        <v>0.16505377304668878</v>
      </c>
      <c r="H134" s="30">
        <v>0.176746343721814</v>
      </c>
      <c r="I134" s="30">
        <v>0.17762499285521197</v>
      </c>
      <c r="J134" s="30">
        <v>0.15007283051860987</v>
      </c>
      <c r="K134" s="30">
        <v>0.16307958780160414</v>
      </c>
      <c r="L134" s="30">
        <v>0.1690420597286772</v>
      </c>
      <c r="M134" s="30">
        <v>0.17801640783338321</v>
      </c>
      <c r="N134" s="30">
        <v>0.17626196819439646</v>
      </c>
      <c r="O134" s="30">
        <v>0.16940041466218106</v>
      </c>
      <c r="P134" s="30">
        <v>0.16967199016125023</v>
      </c>
      <c r="Q134" s="30">
        <v>0.1803844230184693</v>
      </c>
      <c r="R134" s="30">
        <v>0.18066056974810896</v>
      </c>
      <c r="S134" s="30">
        <v>0.15252529490798447</v>
      </c>
      <c r="T134" s="30">
        <v>0.16635342616521506</v>
      </c>
      <c r="U134" s="30">
        <v>0.17248480400548577</v>
      </c>
      <c r="V134" s="30">
        <v>0.18127568656046125</v>
      </c>
      <c r="W134" s="30">
        <v>0.17817192005884405</v>
      </c>
      <c r="X134" s="30">
        <v>0.17136612968418935</v>
      </c>
      <c r="Y134" s="30">
        <v>0.17298416157308694</v>
      </c>
      <c r="Z134" s="30">
        <v>0.18315961808619402</v>
      </c>
      <c r="AA134" s="30">
        <v>0.18329991770199108</v>
      </c>
      <c r="AB134" s="30">
        <v>0.15431508073937331</v>
      </c>
      <c r="AC134" s="30">
        <v>0.16800503382630252</v>
      </c>
      <c r="AD134" s="30">
        <v>0.1736974252948067</v>
      </c>
      <c r="AE134" s="30">
        <v>0.18237551426399534</v>
      </c>
    </row>
    <row r="135" spans="1:31" x14ac:dyDescent="0.35">
      <c r="A135" s="28" t="s">
        <v>131</v>
      </c>
      <c r="B135" s="28" t="s">
        <v>77</v>
      </c>
      <c r="C135" s="30">
        <v>5.7090627325179798E-2</v>
      </c>
      <c r="D135" s="30">
        <v>5.6541869541808676E-2</v>
      </c>
      <c r="E135" s="30">
        <v>5.6237255275816508E-2</v>
      </c>
      <c r="F135" s="30">
        <v>5.5813627625592437E-2</v>
      </c>
      <c r="G135" s="30">
        <v>5.5641633570838053E-2</v>
      </c>
      <c r="H135" s="30">
        <v>5.5447784945224246E-2</v>
      </c>
      <c r="I135" s="30">
        <v>5.5209761117302372E-2</v>
      </c>
      <c r="J135" s="30">
        <v>5.4474622378440245E-2</v>
      </c>
      <c r="K135" s="30">
        <v>5.3811072445704128E-2</v>
      </c>
      <c r="L135" s="30">
        <v>5.3118386654166919E-2</v>
      </c>
      <c r="M135" s="30">
        <v>5.2991341449838143E-2</v>
      </c>
      <c r="N135" s="30">
        <v>5.1844647310759454E-2</v>
      </c>
      <c r="O135" s="30">
        <v>5.0978838778044155E-2</v>
      </c>
      <c r="P135" s="30">
        <v>5.0261530773804845E-2</v>
      </c>
      <c r="Q135" s="30">
        <v>4.977804763933056E-2</v>
      </c>
      <c r="R135" s="30">
        <v>4.900431187184226E-2</v>
      </c>
      <c r="S135" s="30">
        <v>4.8393855861042716E-2</v>
      </c>
      <c r="T135" s="30">
        <v>4.783862779821E-2</v>
      </c>
      <c r="U135" s="30">
        <v>4.7518521982646139E-2</v>
      </c>
      <c r="V135" s="30">
        <v>4.7356628675017255E-2</v>
      </c>
      <c r="W135" s="30">
        <v>4.7242155888651154E-2</v>
      </c>
      <c r="X135" s="30">
        <v>4.708102773781972E-2</v>
      </c>
      <c r="Y135" s="30">
        <v>4.7004699188087737E-2</v>
      </c>
      <c r="Z135" s="30">
        <v>4.6374538499850432E-2</v>
      </c>
      <c r="AA135" s="30">
        <v>4.5848361734856215E-2</v>
      </c>
      <c r="AB135" s="30">
        <v>4.5263832054819805E-2</v>
      </c>
      <c r="AC135" s="30">
        <v>4.4780571086042227E-2</v>
      </c>
      <c r="AD135" s="30">
        <v>4.4053482618081174E-2</v>
      </c>
      <c r="AE135" s="30">
        <v>4.3464379339370529E-2</v>
      </c>
    </row>
    <row r="136" spans="1:31" x14ac:dyDescent="0.35">
      <c r="A136" s="28" t="s">
        <v>131</v>
      </c>
      <c r="B136" s="28" t="s">
        <v>78</v>
      </c>
      <c r="C136" s="30">
        <v>4.8522916237513182E-2</v>
      </c>
      <c r="D136" s="30">
        <v>4.8056733295406585E-2</v>
      </c>
      <c r="E136" s="30">
        <v>4.7799021875681968E-2</v>
      </c>
      <c r="F136" s="30">
        <v>4.7395832020337904E-2</v>
      </c>
      <c r="G136" s="30">
        <v>4.7291317703399408E-2</v>
      </c>
      <c r="H136" s="30">
        <v>4.7086618582897671E-2</v>
      </c>
      <c r="I136" s="30">
        <v>4.6898851072718163E-2</v>
      </c>
      <c r="J136" s="30">
        <v>4.6294997797455745E-2</v>
      </c>
      <c r="K136" s="30">
        <v>4.5731005023133833E-2</v>
      </c>
      <c r="L136" s="30">
        <v>4.5104009285476365E-2</v>
      </c>
      <c r="M136" s="30">
        <v>4.5013633492874745E-2</v>
      </c>
      <c r="N136" s="30">
        <v>4.4062417273647278E-2</v>
      </c>
      <c r="O136" s="30">
        <v>4.3329294109288451E-2</v>
      </c>
      <c r="P136" s="30">
        <v>4.2709249097937836E-2</v>
      </c>
      <c r="Q136" s="30">
        <v>4.2306647443451834E-2</v>
      </c>
      <c r="R136" s="30">
        <v>4.1617799258504194E-2</v>
      </c>
      <c r="S136" s="30">
        <v>4.1095230076811616E-2</v>
      </c>
      <c r="T136" s="30">
        <v>4.0625674252880772E-2</v>
      </c>
      <c r="U136" s="30">
        <v>4.0371462478683298E-2</v>
      </c>
      <c r="V136" s="30">
        <v>4.0207520628424955E-2</v>
      </c>
      <c r="W136" s="30">
        <v>4.0152836193831157E-2</v>
      </c>
      <c r="X136" s="30">
        <v>3.9998059719711404E-2</v>
      </c>
      <c r="Y136" s="30">
        <v>3.9953141052047697E-2</v>
      </c>
      <c r="Z136" s="30">
        <v>3.9376291174695786E-2</v>
      </c>
      <c r="AA136" s="30">
        <v>3.8958911994029906E-2</v>
      </c>
      <c r="AB136" s="30">
        <v>3.8439304071999233E-2</v>
      </c>
      <c r="AC136" s="30">
        <v>3.8018701076644283E-2</v>
      </c>
      <c r="AD136" s="30">
        <v>3.7395848373298984E-2</v>
      </c>
      <c r="AE136" s="30">
        <v>3.692711741803386E-2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0.14574586537848044</v>
      </c>
      <c r="D139" s="30">
        <v>0.1411837314022199</v>
      </c>
      <c r="E139" s="30">
        <v>0.14942141950249577</v>
      </c>
      <c r="F139" s="30">
        <v>0.14613242178489949</v>
      </c>
      <c r="G139" s="30">
        <v>0.13825757081980353</v>
      </c>
      <c r="H139" s="30">
        <v>0.14710326138859758</v>
      </c>
      <c r="I139" s="30">
        <v>0.14768361387899431</v>
      </c>
      <c r="J139" s="30">
        <v>0.14213184017104061</v>
      </c>
      <c r="K139" s="30">
        <v>0.15010622694733622</v>
      </c>
      <c r="L139" s="30">
        <v>0.15577258435425728</v>
      </c>
      <c r="M139" s="30">
        <v>0.1494393259400654</v>
      </c>
      <c r="N139" s="30">
        <v>0.15713796126381133</v>
      </c>
      <c r="O139" s="30">
        <v>0.1527442860471746</v>
      </c>
      <c r="P139" s="30">
        <v>0.14384227875690703</v>
      </c>
      <c r="Q139" s="30">
        <v>0.1524869858970129</v>
      </c>
      <c r="R139" s="30">
        <v>0.15305804996372802</v>
      </c>
      <c r="S139" s="30">
        <v>0.14499228782312804</v>
      </c>
      <c r="T139" s="30">
        <v>0.15152434908339046</v>
      </c>
      <c r="U139" s="30">
        <v>0.15740779536289812</v>
      </c>
      <c r="V139" s="30">
        <v>0.15157171119742971</v>
      </c>
      <c r="W139" s="30">
        <v>0.15798889012559666</v>
      </c>
      <c r="X139" s="30">
        <v>0.15396690316839534</v>
      </c>
      <c r="Y139" s="30">
        <v>0.14522303940945086</v>
      </c>
      <c r="Z139" s="30">
        <v>0.15438344440523288</v>
      </c>
      <c r="AA139" s="30">
        <v>0.15437425750432143</v>
      </c>
      <c r="AB139" s="30">
        <v>0.14666900613588113</v>
      </c>
      <c r="AC139" s="30">
        <v>0.15294456426945779</v>
      </c>
      <c r="AD139" s="30">
        <v>0.15879491584512928</v>
      </c>
      <c r="AE139" s="30">
        <v>0.1521256421724228</v>
      </c>
    </row>
    <row r="140" spans="1:31" x14ac:dyDescent="0.35">
      <c r="A140" s="28" t="s">
        <v>132</v>
      </c>
      <c r="B140" s="28" t="s">
        <v>77</v>
      </c>
      <c r="C140" s="30">
        <v>5.7568961372165404E-2</v>
      </c>
      <c r="D140" s="30">
        <v>5.7175525279764113E-2</v>
      </c>
      <c r="E140" s="30">
        <v>5.677752003154117E-2</v>
      </c>
      <c r="F140" s="30">
        <v>5.6300540144781031E-2</v>
      </c>
      <c r="G140" s="30">
        <v>5.6059204901406035E-2</v>
      </c>
      <c r="H140" s="30">
        <v>5.6030024012716215E-2</v>
      </c>
      <c r="I140" s="30">
        <v>5.6260256124535495E-2</v>
      </c>
      <c r="J140" s="30">
        <v>5.5913291479274055E-2</v>
      </c>
      <c r="K140" s="30">
        <v>5.5489668682349072E-2</v>
      </c>
      <c r="L140" s="30">
        <v>5.5001576135284225E-2</v>
      </c>
      <c r="M140" s="30">
        <v>5.4799530238579676E-2</v>
      </c>
      <c r="N140" s="30">
        <v>5.3794151952532628E-2</v>
      </c>
      <c r="O140" s="30">
        <v>5.2851663557085274E-2</v>
      </c>
      <c r="P140" s="30">
        <v>5.1802859988326143E-2</v>
      </c>
      <c r="Q140" s="30">
        <v>5.1074606702909045E-2</v>
      </c>
      <c r="R140" s="30">
        <v>5.017969937461017E-2</v>
      </c>
      <c r="S140" s="30">
        <v>4.940062423027957E-2</v>
      </c>
      <c r="T140" s="30">
        <v>4.8909366414028828E-2</v>
      </c>
      <c r="U140" s="30">
        <v>4.867673179593459E-2</v>
      </c>
      <c r="V140" s="30">
        <v>4.8221756248904034E-2</v>
      </c>
      <c r="W140" s="30">
        <v>4.7998272240321813E-2</v>
      </c>
      <c r="X140" s="30">
        <v>4.7750308793159002E-2</v>
      </c>
      <c r="Y140" s="30">
        <v>4.7558921622023964E-2</v>
      </c>
      <c r="Z140" s="30">
        <v>4.6887612994835418E-2</v>
      </c>
      <c r="AA140" s="30">
        <v>4.6377638809356157E-2</v>
      </c>
      <c r="AB140" s="30">
        <v>4.5691081798022865E-2</v>
      </c>
      <c r="AC140" s="30">
        <v>4.5291209984584926E-2</v>
      </c>
      <c r="AD140" s="30">
        <v>4.4585974056318804E-2</v>
      </c>
      <c r="AE140" s="30">
        <v>4.3915598645269761E-2</v>
      </c>
    </row>
    <row r="141" spans="1:31" x14ac:dyDescent="0.35">
      <c r="A141" s="28" t="s">
        <v>132</v>
      </c>
      <c r="B141" s="28" t="s">
        <v>78</v>
      </c>
      <c r="C141" s="30">
        <v>4.8929288965874423E-2</v>
      </c>
      <c r="D141" s="30">
        <v>4.8567070854488054E-2</v>
      </c>
      <c r="E141" s="30">
        <v>4.8225591382740442E-2</v>
      </c>
      <c r="F141" s="30">
        <v>4.7832323766420527E-2</v>
      </c>
      <c r="G141" s="30">
        <v>4.7636486279524208E-2</v>
      </c>
      <c r="H141" s="30">
        <v>4.7618757093665053E-2</v>
      </c>
      <c r="I141" s="30">
        <v>4.7775873236321528E-2</v>
      </c>
      <c r="J141" s="30">
        <v>4.7497857001207219E-2</v>
      </c>
      <c r="K141" s="30">
        <v>4.7142928324076933E-2</v>
      </c>
      <c r="L141" s="30">
        <v>4.6721062350479618E-2</v>
      </c>
      <c r="M141" s="30">
        <v>4.6562499739303972E-2</v>
      </c>
      <c r="N141" s="30">
        <v>4.5674302405808484E-2</v>
      </c>
      <c r="O141" s="30">
        <v>4.4901671870759476E-2</v>
      </c>
      <c r="P141" s="30">
        <v>4.3991712265846861E-2</v>
      </c>
      <c r="Q141" s="30">
        <v>4.3385207638512578E-2</v>
      </c>
      <c r="R141" s="30">
        <v>4.2642171795939661E-2</v>
      </c>
      <c r="S141" s="30">
        <v>4.1966800998915768E-2</v>
      </c>
      <c r="T141" s="30">
        <v>4.1536525824107134E-2</v>
      </c>
      <c r="U141" s="30">
        <v>4.1339838296683432E-2</v>
      </c>
      <c r="V141" s="30">
        <v>4.0987775309593778E-2</v>
      </c>
      <c r="W141" s="30">
        <v>4.0755789025345525E-2</v>
      </c>
      <c r="X141" s="30">
        <v>4.0575565482803534E-2</v>
      </c>
      <c r="Y141" s="30">
        <v>4.0413007474151857E-2</v>
      </c>
      <c r="Z141" s="30">
        <v>3.9842243832629666E-2</v>
      </c>
      <c r="AA141" s="30">
        <v>3.941519648749349E-2</v>
      </c>
      <c r="AB141" s="30">
        <v>3.8828703675895755E-2</v>
      </c>
      <c r="AC141" s="30">
        <v>3.8479769140071916E-2</v>
      </c>
      <c r="AD141" s="30">
        <v>3.7871618305010846E-2</v>
      </c>
      <c r="AE141" s="30">
        <v>3.7285329286004275E-2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0.1686072594756825</v>
      </c>
      <c r="D144" s="30">
        <v>0.1701597119997868</v>
      </c>
      <c r="E144" s="30">
        <v>0.17571583165677701</v>
      </c>
      <c r="F144" s="30">
        <v>0.16912694200365008</v>
      </c>
      <c r="G144" s="30">
        <v>0.16011699046622385</v>
      </c>
      <c r="H144" s="30">
        <v>0.16671420425398706</v>
      </c>
      <c r="I144" s="30">
        <v>0.17197151612312558</v>
      </c>
      <c r="J144" s="30">
        <v>0.1638197550182551</v>
      </c>
      <c r="K144" s="30">
        <v>0.17229151719028193</v>
      </c>
      <c r="L144" s="30">
        <v>0.17457629912308975</v>
      </c>
      <c r="M144" s="30">
        <v>0.17453474238899849</v>
      </c>
      <c r="N144" s="30">
        <v>0.1789884310057179</v>
      </c>
      <c r="O144" s="30">
        <v>0.17245138043002745</v>
      </c>
      <c r="P144" s="30">
        <v>0.16296339051452005</v>
      </c>
      <c r="Q144" s="30">
        <v>0.16930792430420719</v>
      </c>
      <c r="R144" s="30">
        <v>0.17463579813426347</v>
      </c>
      <c r="S144" s="30">
        <v>0.16668791194620722</v>
      </c>
      <c r="T144" s="30">
        <v>0.17465775025737545</v>
      </c>
      <c r="U144" s="30">
        <v>0.17699971743732279</v>
      </c>
      <c r="V144" s="30">
        <v>0.17683297662869349</v>
      </c>
      <c r="W144" s="30">
        <v>0.18032918599322881</v>
      </c>
      <c r="X144" s="30">
        <v>0.17412664782123022</v>
      </c>
      <c r="Y144" s="30">
        <v>0.16524558517960686</v>
      </c>
      <c r="Z144" s="30">
        <v>0.17163798758914914</v>
      </c>
      <c r="AA144" s="30">
        <v>0.1770670935885118</v>
      </c>
      <c r="AB144" s="30">
        <v>0.16825659964008291</v>
      </c>
      <c r="AC144" s="30">
        <v>0.17606224826988559</v>
      </c>
      <c r="AD144" s="30">
        <v>0.17818745610387243</v>
      </c>
      <c r="AE144" s="30">
        <v>0.17801975019674479</v>
      </c>
    </row>
    <row r="145" spans="1:31" x14ac:dyDescent="0.35">
      <c r="A145" s="28" t="s">
        <v>133</v>
      </c>
      <c r="B145" s="28" t="s">
        <v>77</v>
      </c>
      <c r="C145" s="30">
        <v>5.7770801125021143E-2</v>
      </c>
      <c r="D145" s="30">
        <v>5.7921880915029457E-2</v>
      </c>
      <c r="E145" s="30">
        <v>5.6626237884361101E-2</v>
      </c>
      <c r="F145" s="30">
        <v>5.5147222562593724E-2</v>
      </c>
      <c r="G145" s="30">
        <v>5.4523348763786707E-2</v>
      </c>
      <c r="H145" s="30">
        <v>5.4514805605444985E-2</v>
      </c>
      <c r="I145" s="30">
        <v>5.4507352466063363E-2</v>
      </c>
      <c r="J145" s="30">
        <v>5.3614394883687938E-2</v>
      </c>
      <c r="K145" s="30">
        <v>5.336565614213179E-2</v>
      </c>
      <c r="L145" s="30">
        <v>5.2838736720607224E-2</v>
      </c>
      <c r="M145" s="30">
        <v>5.2701535388609839E-2</v>
      </c>
      <c r="N145" s="30">
        <v>5.1565201758841758E-2</v>
      </c>
      <c r="O145" s="30">
        <v>5.0646120903358988E-2</v>
      </c>
      <c r="P145" s="30">
        <v>4.9979715682514456E-2</v>
      </c>
      <c r="Q145" s="30">
        <v>4.9420887551377059E-2</v>
      </c>
      <c r="R145" s="30">
        <v>4.870680636083824E-2</v>
      </c>
      <c r="S145" s="30">
        <v>4.7854794160287116E-2</v>
      </c>
      <c r="T145" s="30">
        <v>4.7508214199050831E-2</v>
      </c>
      <c r="U145" s="30">
        <v>4.7021139834143591E-2</v>
      </c>
      <c r="V145" s="30">
        <v>4.641329944859364E-2</v>
      </c>
      <c r="W145" s="30">
        <v>4.6106955274780155E-2</v>
      </c>
      <c r="X145" s="30">
        <v>4.5636433438681172E-2</v>
      </c>
      <c r="Y145" s="30">
        <v>4.5434047961370454E-2</v>
      </c>
      <c r="Z145" s="30">
        <v>4.4606892260373787E-2</v>
      </c>
      <c r="AA145" s="30">
        <v>4.4058021658786188E-2</v>
      </c>
      <c r="AB145" s="30">
        <v>4.3157688436415043E-2</v>
      </c>
      <c r="AC145" s="30">
        <v>4.2846381928707933E-2</v>
      </c>
      <c r="AD145" s="30">
        <v>4.2052422891018001E-2</v>
      </c>
      <c r="AE145" s="30">
        <v>4.1343777342713765E-2</v>
      </c>
    </row>
    <row r="146" spans="1:31" x14ac:dyDescent="0.35">
      <c r="A146" s="28" t="s">
        <v>133</v>
      </c>
      <c r="B146" s="28" t="s">
        <v>78</v>
      </c>
      <c r="C146" s="30">
        <v>4.9067668279334564E-2</v>
      </c>
      <c r="D146" s="30">
        <v>4.9212439246619055E-2</v>
      </c>
      <c r="E146" s="30">
        <v>4.8123658873272697E-2</v>
      </c>
      <c r="F146" s="30">
        <v>4.682339484097639E-2</v>
      </c>
      <c r="G146" s="30">
        <v>4.6334644355402008E-2</v>
      </c>
      <c r="H146" s="30">
        <v>4.630896422756612E-2</v>
      </c>
      <c r="I146" s="30">
        <v>4.631710995255283E-2</v>
      </c>
      <c r="J146" s="30">
        <v>4.5530456985085802E-2</v>
      </c>
      <c r="K146" s="30">
        <v>4.5346201884072949E-2</v>
      </c>
      <c r="L146" s="30">
        <v>4.4897077981109847E-2</v>
      </c>
      <c r="M146" s="30">
        <v>4.4746495488611114E-2</v>
      </c>
      <c r="N146" s="30">
        <v>4.3808456435821375E-2</v>
      </c>
      <c r="O146" s="30">
        <v>4.3030603771469389E-2</v>
      </c>
      <c r="P146" s="30">
        <v>4.243525929373923E-2</v>
      </c>
      <c r="Q146" s="30">
        <v>4.1983339977040006E-2</v>
      </c>
      <c r="R146" s="30">
        <v>4.140023792366998E-2</v>
      </c>
      <c r="S146" s="30">
        <v>4.0673226493816272E-2</v>
      </c>
      <c r="T146" s="30">
        <v>4.0348009359434611E-2</v>
      </c>
      <c r="U146" s="30">
        <v>3.9939033612860074E-2</v>
      </c>
      <c r="V146" s="30">
        <v>3.9442883352339968E-2</v>
      </c>
      <c r="W146" s="30">
        <v>3.9168301717166537E-2</v>
      </c>
      <c r="X146" s="30">
        <v>3.8757114410303814E-2</v>
      </c>
      <c r="Y146" s="30">
        <v>3.8583766541067724E-2</v>
      </c>
      <c r="Z146" s="30">
        <v>3.7901893248595914E-2</v>
      </c>
      <c r="AA146" s="30">
        <v>3.7398477924930493E-2</v>
      </c>
      <c r="AB146" s="30">
        <v>3.6675313483774827E-2</v>
      </c>
      <c r="AC146" s="30">
        <v>3.6386118962316062E-2</v>
      </c>
      <c r="AD146" s="30">
        <v>3.5743639702430573E-2</v>
      </c>
      <c r="AE146" s="30">
        <v>3.5104710611589256E-2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0.13723402598700929</v>
      </c>
      <c r="D149" s="30">
        <v>0.13383458324761088</v>
      </c>
      <c r="E149" s="30">
        <v>0.13988493966325183</v>
      </c>
      <c r="F149" s="30">
        <v>0.13898391960263026</v>
      </c>
      <c r="G149" s="30">
        <v>0.13001207039008619</v>
      </c>
      <c r="H149" s="30">
        <v>0.14173380113537776</v>
      </c>
      <c r="I149" s="30">
        <v>0.14306971380878675</v>
      </c>
      <c r="J149" s="30">
        <v>0.13846101777093678</v>
      </c>
      <c r="K149" s="30">
        <v>0.13916841881484929</v>
      </c>
      <c r="L149" s="30">
        <v>0.14155967678794815</v>
      </c>
      <c r="M149" s="30">
        <v>0.13995321009954798</v>
      </c>
      <c r="N149" s="30">
        <v>0.14330576125650191</v>
      </c>
      <c r="O149" s="30">
        <v>0.14287850166458441</v>
      </c>
      <c r="P149" s="30">
        <v>0.13483759855261188</v>
      </c>
      <c r="Q149" s="30">
        <v>0.14321939270415632</v>
      </c>
      <c r="R149" s="30">
        <v>0.14317250502459353</v>
      </c>
      <c r="S149" s="30">
        <v>0.13806521396778268</v>
      </c>
      <c r="T149" s="30">
        <v>0.13915522091046226</v>
      </c>
      <c r="U149" s="30">
        <v>0.14203807096273827</v>
      </c>
      <c r="V149" s="30">
        <v>0.14062921676238124</v>
      </c>
      <c r="W149" s="30">
        <v>0.14353569764609239</v>
      </c>
      <c r="X149" s="30">
        <v>0.14320101593169435</v>
      </c>
      <c r="Y149" s="30">
        <v>0.13611919069016692</v>
      </c>
      <c r="Z149" s="30">
        <v>0.14452828142501098</v>
      </c>
      <c r="AA149" s="30">
        <v>0.14455000108447166</v>
      </c>
      <c r="AB149" s="30">
        <v>0.13964492465047015</v>
      </c>
      <c r="AC149" s="30">
        <v>0.14040977296817697</v>
      </c>
      <c r="AD149" s="30">
        <v>0.1432457638339561</v>
      </c>
      <c r="AE149" s="30">
        <v>0.14141529702232153</v>
      </c>
    </row>
    <row r="150" spans="1:31" x14ac:dyDescent="0.35">
      <c r="A150" s="28" t="s">
        <v>134</v>
      </c>
      <c r="B150" s="28" t="s">
        <v>77</v>
      </c>
      <c r="C150" s="30">
        <v>5.6682903635188353E-2</v>
      </c>
      <c r="D150" s="30">
        <v>5.5973024496912542E-2</v>
      </c>
      <c r="E150" s="30">
        <v>5.5862090605042304E-2</v>
      </c>
      <c r="F150" s="30">
        <v>5.5349099365696784E-2</v>
      </c>
      <c r="G150" s="30">
        <v>5.5033060790549523E-2</v>
      </c>
      <c r="H150" s="30">
        <v>5.4967211888899942E-2</v>
      </c>
      <c r="I150" s="30">
        <v>5.5190557039072843E-2</v>
      </c>
      <c r="J150" s="30">
        <v>5.4534622375914277E-2</v>
      </c>
      <c r="K150" s="30">
        <v>5.3599981066440879E-2</v>
      </c>
      <c r="L150" s="30">
        <v>5.2551023194987015E-2</v>
      </c>
      <c r="M150" s="30">
        <v>5.2231790773158218E-2</v>
      </c>
      <c r="N150" s="30">
        <v>5.1122304997527894E-2</v>
      </c>
      <c r="O150" s="30">
        <v>5.0360164022923232E-2</v>
      </c>
      <c r="P150" s="30">
        <v>4.9559929366270586E-2</v>
      </c>
      <c r="Q150" s="30">
        <v>4.9061792071624546E-2</v>
      </c>
      <c r="R150" s="30">
        <v>4.8346053088163088E-2</v>
      </c>
      <c r="S150" s="30">
        <v>4.7993191481648177E-2</v>
      </c>
      <c r="T150" s="30">
        <v>4.753068693230806E-2</v>
      </c>
      <c r="U150" s="30">
        <v>4.7187326250069994E-2</v>
      </c>
      <c r="V150" s="30">
        <v>4.6716774513840466E-2</v>
      </c>
      <c r="W150" s="30">
        <v>4.6380468950292346E-2</v>
      </c>
      <c r="X150" s="30">
        <v>4.6070520703195887E-2</v>
      </c>
      <c r="Y150" s="30">
        <v>4.5841872244310418E-2</v>
      </c>
      <c r="Z150" s="30">
        <v>4.5012300333385671E-2</v>
      </c>
      <c r="AA150" s="30">
        <v>4.4432015958460754E-2</v>
      </c>
      <c r="AB150" s="30">
        <v>4.3764819710778599E-2</v>
      </c>
      <c r="AC150" s="30">
        <v>4.3236810270536212E-2</v>
      </c>
      <c r="AD150" s="30">
        <v>4.2486065468269038E-2</v>
      </c>
      <c r="AE150" s="30">
        <v>4.1830582970594186E-2</v>
      </c>
    </row>
    <row r="151" spans="1:31" x14ac:dyDescent="0.35">
      <c r="A151" s="28" t="s">
        <v>134</v>
      </c>
      <c r="B151" s="28" t="s">
        <v>78</v>
      </c>
      <c r="C151" s="30">
        <v>4.8155969193389797E-2</v>
      </c>
      <c r="D151" s="30">
        <v>4.7546321349231271E-2</v>
      </c>
      <c r="E151" s="30">
        <v>4.7463807608662006E-2</v>
      </c>
      <c r="F151" s="30">
        <v>4.7013782580439124E-2</v>
      </c>
      <c r="G151" s="30">
        <v>4.6770177172414815E-2</v>
      </c>
      <c r="H151" s="30">
        <v>4.6691175515287758E-2</v>
      </c>
      <c r="I151" s="30">
        <v>4.6882825255425108E-2</v>
      </c>
      <c r="J151" s="30">
        <v>4.6335297135187324E-2</v>
      </c>
      <c r="K151" s="30">
        <v>4.5540694686973297E-2</v>
      </c>
      <c r="L151" s="30">
        <v>4.4636013793712521E-2</v>
      </c>
      <c r="M151" s="30">
        <v>4.4355686172988448E-2</v>
      </c>
      <c r="N151" s="30">
        <v>4.341376397177775E-2</v>
      </c>
      <c r="O151" s="30">
        <v>4.2793193776799111E-2</v>
      </c>
      <c r="P151" s="30">
        <v>4.2114241183548229E-2</v>
      </c>
      <c r="Q151" s="30">
        <v>4.1683504754025665E-2</v>
      </c>
      <c r="R151" s="30">
        <v>4.10768311996597E-2</v>
      </c>
      <c r="S151" s="30">
        <v>4.0757744043587354E-2</v>
      </c>
      <c r="T151" s="30">
        <v>4.0372056580431991E-2</v>
      </c>
      <c r="U151" s="30">
        <v>4.0101112154269758E-2</v>
      </c>
      <c r="V151" s="30">
        <v>3.9659850279195677E-2</v>
      </c>
      <c r="W151" s="30">
        <v>3.9398523378210655E-2</v>
      </c>
      <c r="X151" s="30">
        <v>3.9127384906207138E-2</v>
      </c>
      <c r="Y151" s="30">
        <v>3.8930567106521249E-2</v>
      </c>
      <c r="Z151" s="30">
        <v>3.8235927048602597E-2</v>
      </c>
      <c r="AA151" s="30">
        <v>3.7745278445220347E-2</v>
      </c>
      <c r="AB151" s="30">
        <v>3.717006822405837E-2</v>
      </c>
      <c r="AC151" s="30">
        <v>3.6751479475937134E-2</v>
      </c>
      <c r="AD151" s="30">
        <v>3.6092621924997959E-2</v>
      </c>
      <c r="AE151" s="30">
        <v>3.5554482964138462E-2</v>
      </c>
    </row>
  </sheetData>
  <sheetProtection algorithmName="SHA-512" hashValue="5Oz0vFN4CL2wxpVHYXglwXk6pok5W56oVec4MzsesL/Nm32HbLf9nLxd8yuFATD0uUGhI7FxmahusB7sfYfLiQ==" saltValue="frujsgH8fmnwVesVyzzjr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566F7-B4EF-4F1F-AB4F-650ABFB42909}">
  <sheetPr codeName="Sheet93">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137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87191.324999999997</v>
      </c>
      <c r="D6" s="24">
        <v>76086.523139999976</v>
      </c>
      <c r="E6" s="24">
        <v>75976.952170000004</v>
      </c>
      <c r="F6" s="24">
        <v>79382.178772925545</v>
      </c>
      <c r="G6" s="24">
        <v>73205.874488719914</v>
      </c>
      <c r="H6" s="24">
        <v>66837.209398704566</v>
      </c>
      <c r="I6" s="24">
        <v>62010.712080472877</v>
      </c>
      <c r="J6" s="24">
        <v>64683.415257468892</v>
      </c>
      <c r="K6" s="24">
        <v>51827.704465641356</v>
      </c>
      <c r="L6" s="24">
        <v>49757.391943574461</v>
      </c>
      <c r="M6" s="24">
        <v>48459.841732925255</v>
      </c>
      <c r="N6" s="24">
        <v>42610.180436823022</v>
      </c>
      <c r="O6" s="24">
        <v>46920.571195756216</v>
      </c>
      <c r="P6" s="24">
        <v>44153.904875868247</v>
      </c>
      <c r="Q6" s="24">
        <v>37477.073599999996</v>
      </c>
      <c r="R6" s="24">
        <v>36453.495099999993</v>
      </c>
      <c r="S6" s="24">
        <v>31706.834300000002</v>
      </c>
      <c r="T6" s="24">
        <v>31682.345300000001</v>
      </c>
      <c r="U6" s="24">
        <v>29392.212000000003</v>
      </c>
      <c r="V6" s="24">
        <v>28254.728099999993</v>
      </c>
      <c r="W6" s="24">
        <v>26286.3835</v>
      </c>
      <c r="X6" s="24">
        <v>17970.0255</v>
      </c>
      <c r="Y6" s="24">
        <v>14960.967500000001</v>
      </c>
      <c r="Z6" s="24">
        <v>12576.7196</v>
      </c>
      <c r="AA6" s="24">
        <v>10393.735000000001</v>
      </c>
      <c r="AB6" s="24">
        <v>8690.4778999999999</v>
      </c>
      <c r="AC6" s="24">
        <v>8233.6324000000004</v>
      </c>
      <c r="AD6" s="24">
        <v>8001.0378000000001</v>
      </c>
      <c r="AE6" s="24">
        <v>7259.3887999999906</v>
      </c>
    </row>
    <row r="7" spans="1:35" x14ac:dyDescent="0.35">
      <c r="A7" s="28" t="s">
        <v>40</v>
      </c>
      <c r="B7" s="28" t="s">
        <v>71</v>
      </c>
      <c r="C7" s="24">
        <v>29664.0746</v>
      </c>
      <c r="D7" s="24">
        <v>28068.405200000001</v>
      </c>
      <c r="E7" s="24">
        <v>28502.614699999987</v>
      </c>
      <c r="F7" s="24">
        <v>20748.800268247003</v>
      </c>
      <c r="G7" s="24">
        <v>21159.997291672407</v>
      </c>
      <c r="H7" s="24">
        <v>21122.016144158471</v>
      </c>
      <c r="I7" s="24">
        <v>20428.838603258147</v>
      </c>
      <c r="J7" s="24">
        <v>20420.236590101493</v>
      </c>
      <c r="K7" s="24">
        <v>19979.033592754422</v>
      </c>
      <c r="L7" s="24">
        <v>21106.077947577651</v>
      </c>
      <c r="M7" s="24">
        <v>20710.232523918719</v>
      </c>
      <c r="N7" s="24">
        <v>20416.691800000001</v>
      </c>
      <c r="O7" s="24">
        <v>21117.353999999999</v>
      </c>
      <c r="P7" s="24">
        <v>20256.753400000001</v>
      </c>
      <c r="Q7" s="24">
        <v>21147.316599999998</v>
      </c>
      <c r="R7" s="24">
        <v>19936.3141</v>
      </c>
      <c r="S7" s="24">
        <v>18501.133999999998</v>
      </c>
      <c r="T7" s="24">
        <v>18686.519499999999</v>
      </c>
      <c r="U7" s="24">
        <v>15858.550099999993</v>
      </c>
      <c r="V7" s="24">
        <v>16470.90429999998</v>
      </c>
      <c r="W7" s="24">
        <v>18401.4666</v>
      </c>
      <c r="X7" s="24">
        <v>18490.836899999998</v>
      </c>
      <c r="Y7" s="24">
        <v>17764.124499999998</v>
      </c>
      <c r="Z7" s="24">
        <v>16820.412499999999</v>
      </c>
      <c r="AA7" s="24">
        <v>16833.3233</v>
      </c>
      <c r="AB7" s="24">
        <v>18009.626299999989</v>
      </c>
      <c r="AC7" s="24">
        <v>11778.3488</v>
      </c>
      <c r="AD7" s="24">
        <v>0</v>
      </c>
      <c r="AE7" s="24">
        <v>0</v>
      </c>
    </row>
    <row r="8" spans="1:35" x14ac:dyDescent="0.35">
      <c r="A8" s="28" t="s">
        <v>40</v>
      </c>
      <c r="B8" s="28" t="s">
        <v>20</v>
      </c>
      <c r="C8" s="24">
        <v>2252.5066196206399</v>
      </c>
      <c r="D8" s="24">
        <v>2252.5066203207753</v>
      </c>
      <c r="E8" s="24">
        <v>1906.5408933537478</v>
      </c>
      <c r="F8" s="24">
        <v>2021.0304072055133</v>
      </c>
      <c r="G8" s="24">
        <v>1866.0978765340476</v>
      </c>
      <c r="H8" s="24">
        <v>1858.1466397519023</v>
      </c>
      <c r="I8" s="24">
        <v>1918.1702294652869</v>
      </c>
      <c r="J8" s="24">
        <v>2337.4394849138671</v>
      </c>
      <c r="K8" s="24">
        <v>1845.9140799488828</v>
      </c>
      <c r="L8" s="24">
        <v>1925.005691782314</v>
      </c>
      <c r="M8" s="24">
        <v>2235.9856490922821</v>
      </c>
      <c r="N8" s="24">
        <v>4974.403823912231</v>
      </c>
      <c r="O8" s="24">
        <v>5510.555923105323</v>
      </c>
      <c r="P8" s="24">
        <v>5439.0782065915428</v>
      </c>
      <c r="Q8" s="24">
        <v>4089.3177278506482</v>
      </c>
      <c r="R8" s="24">
        <v>3911.7086374400233</v>
      </c>
      <c r="S8" s="24">
        <v>5060.7813187304218</v>
      </c>
      <c r="T8" s="24">
        <v>5087.8082794998963</v>
      </c>
      <c r="U8" s="24">
        <v>4072.2359626084931</v>
      </c>
      <c r="V8" s="24">
        <v>4082.1218288408372</v>
      </c>
      <c r="W8" s="24">
        <v>4231.9645315704702</v>
      </c>
      <c r="X8" s="24">
        <v>4869.3958116755548</v>
      </c>
      <c r="Y8" s="24">
        <v>3035.4959461353965</v>
      </c>
      <c r="Z8" s="24">
        <v>2989.1257702691305</v>
      </c>
      <c r="AA8" s="24">
        <v>1401.3016939538711</v>
      </c>
      <c r="AB8" s="24">
        <v>960.52398052646697</v>
      </c>
      <c r="AC8" s="24">
        <v>963.15565086580989</v>
      </c>
      <c r="AD8" s="24">
        <v>960.52428315215798</v>
      </c>
      <c r="AE8" s="24">
        <v>960.52425886703008</v>
      </c>
    </row>
    <row r="9" spans="1:35" x14ac:dyDescent="0.35">
      <c r="A9" s="28" t="s">
        <v>40</v>
      </c>
      <c r="B9" s="28" t="s">
        <v>32</v>
      </c>
      <c r="C9" s="24">
        <v>698.71412600000008</v>
      </c>
      <c r="D9" s="24">
        <v>713.55834330000005</v>
      </c>
      <c r="E9" s="24">
        <v>731.59943500000008</v>
      </c>
      <c r="F9" s="24">
        <v>176.40959099999969</v>
      </c>
      <c r="G9" s="24">
        <v>162.10890699999982</v>
      </c>
      <c r="H9" s="24">
        <v>171.63485499999982</v>
      </c>
      <c r="I9" s="24">
        <v>166.374889</v>
      </c>
      <c r="J9" s="24">
        <v>184.33163399999972</v>
      </c>
      <c r="K9" s="24">
        <v>155.43702329999979</v>
      </c>
      <c r="L9" s="24">
        <v>160.89512349999978</v>
      </c>
      <c r="M9" s="24">
        <v>156.04876229999999</v>
      </c>
      <c r="N9" s="24">
        <v>333.30208999999888</v>
      </c>
      <c r="O9" s="24">
        <v>288.00402600000001</v>
      </c>
      <c r="P9" s="24">
        <v>602.50467300000003</v>
      </c>
      <c r="Q9" s="24">
        <v>144.78386599999999</v>
      </c>
      <c r="R9" s="24">
        <v>152.54169999999999</v>
      </c>
      <c r="S9" s="24">
        <v>311.53098999999895</v>
      </c>
      <c r="T9" s="24">
        <v>378.63213999999999</v>
      </c>
      <c r="U9" s="24">
        <v>164.61983999999899</v>
      </c>
      <c r="V9" s="24">
        <v>167.56489999999999</v>
      </c>
      <c r="W9" s="24">
        <v>172.85633999999999</v>
      </c>
      <c r="X9" s="24">
        <v>211.33496</v>
      </c>
      <c r="Y9" s="24">
        <v>181.41162</v>
      </c>
      <c r="Z9" s="24">
        <v>179.70583999999999</v>
      </c>
      <c r="AA9" s="24">
        <v>219.35227999999901</v>
      </c>
      <c r="AB9" s="24">
        <v>0</v>
      </c>
      <c r="AC9" s="24">
        <v>0</v>
      </c>
      <c r="AD9" s="24">
        <v>0</v>
      </c>
      <c r="AE9" s="24">
        <v>0</v>
      </c>
    </row>
    <row r="10" spans="1:35" x14ac:dyDescent="0.35">
      <c r="A10" s="28" t="s">
        <v>40</v>
      </c>
      <c r="B10" s="28" t="s">
        <v>66</v>
      </c>
      <c r="C10" s="24">
        <v>52.580569634395424</v>
      </c>
      <c r="D10" s="24">
        <v>24.039459468159691</v>
      </c>
      <c r="E10" s="24">
        <v>119.24897961375089</v>
      </c>
      <c r="F10" s="24">
        <v>101.5317077182155</v>
      </c>
      <c r="G10" s="24">
        <v>36.302908283465094</v>
      </c>
      <c r="H10" s="24">
        <v>81.146393649618389</v>
      </c>
      <c r="I10" s="24">
        <v>59.753462363082605</v>
      </c>
      <c r="J10" s="24">
        <v>148.17298539446318</v>
      </c>
      <c r="K10" s="24">
        <v>16.963077600460498</v>
      </c>
      <c r="L10" s="24">
        <v>32.969586786740784</v>
      </c>
      <c r="M10" s="24">
        <v>39.250485256066291</v>
      </c>
      <c r="N10" s="24">
        <v>547.74138287938797</v>
      </c>
      <c r="O10" s="24">
        <v>392.79611265569946</v>
      </c>
      <c r="P10" s="24">
        <v>510.3848598763862</v>
      </c>
      <c r="Q10" s="24">
        <v>417.27229483536667</v>
      </c>
      <c r="R10" s="24">
        <v>480.40745146697856</v>
      </c>
      <c r="S10" s="24">
        <v>1745.1513589335511</v>
      </c>
      <c r="T10" s="24">
        <v>1920.3222330213359</v>
      </c>
      <c r="U10" s="24">
        <v>3491.7881250716846</v>
      </c>
      <c r="V10" s="24">
        <v>3882.0845424759918</v>
      </c>
      <c r="W10" s="24">
        <v>2972.398211737056</v>
      </c>
      <c r="X10" s="24">
        <v>4080.0218247505481</v>
      </c>
      <c r="Y10" s="24">
        <v>5992.7272329950983</v>
      </c>
      <c r="Z10" s="24">
        <v>3737.1409136091497</v>
      </c>
      <c r="AA10" s="24">
        <v>4246.6470527185293</v>
      </c>
      <c r="AB10" s="24">
        <v>7280.8150968025102</v>
      </c>
      <c r="AC10" s="24">
        <v>8485.5466748406925</v>
      </c>
      <c r="AD10" s="24">
        <v>13057.334182638522</v>
      </c>
      <c r="AE10" s="24">
        <v>11950.886674093685</v>
      </c>
    </row>
    <row r="11" spans="1:35" x14ac:dyDescent="0.35">
      <c r="A11" s="28" t="s">
        <v>40</v>
      </c>
      <c r="B11" s="28" t="s">
        <v>65</v>
      </c>
      <c r="C11" s="24">
        <v>13388.588643999998</v>
      </c>
      <c r="D11" s="24">
        <v>13633.199563999999</v>
      </c>
      <c r="E11" s="24">
        <v>13547.879687999999</v>
      </c>
      <c r="F11" s="24">
        <v>16572.32561</v>
      </c>
      <c r="G11" s="24">
        <v>17309.714768999995</v>
      </c>
      <c r="H11" s="24">
        <v>15768.814259999985</v>
      </c>
      <c r="I11" s="24">
        <v>15852.970305999999</v>
      </c>
      <c r="J11" s="24">
        <v>18071.944233999988</v>
      </c>
      <c r="K11" s="24">
        <v>15588.700684999998</v>
      </c>
      <c r="L11" s="24">
        <v>14287.184369999999</v>
      </c>
      <c r="M11" s="24">
        <v>13744.447629999999</v>
      </c>
      <c r="N11" s="24">
        <v>13796.658706999995</v>
      </c>
      <c r="O11" s="24">
        <v>14406.888753999998</v>
      </c>
      <c r="P11" s="24">
        <v>13934.609888689998</v>
      </c>
      <c r="Q11" s="24">
        <v>13343.978195600001</v>
      </c>
      <c r="R11" s="24">
        <v>12523.902809399995</v>
      </c>
      <c r="S11" s="24">
        <v>14153.310104999999</v>
      </c>
      <c r="T11" s="24">
        <v>12439.174960699997</v>
      </c>
      <c r="U11" s="24">
        <v>11720.215036199999</v>
      </c>
      <c r="V11" s="24">
        <v>10862.8534206</v>
      </c>
      <c r="W11" s="24">
        <v>10867.862488699997</v>
      </c>
      <c r="X11" s="24">
        <v>11530.221102699999</v>
      </c>
      <c r="Y11" s="24">
        <v>11708.369857999998</v>
      </c>
      <c r="Z11" s="24">
        <v>11170.992079299998</v>
      </c>
      <c r="AA11" s="24">
        <v>11102.736495599998</v>
      </c>
      <c r="AB11" s="24">
        <v>13024.455632999998</v>
      </c>
      <c r="AC11" s="24">
        <v>11225.507228299999</v>
      </c>
      <c r="AD11" s="24">
        <v>10792.529403699995</v>
      </c>
      <c r="AE11" s="24">
        <v>9998.460187749999</v>
      </c>
    </row>
    <row r="12" spans="1:35" x14ac:dyDescent="0.35">
      <c r="A12" s="28" t="s">
        <v>40</v>
      </c>
      <c r="B12" s="28" t="s">
        <v>69</v>
      </c>
      <c r="C12" s="24">
        <v>30055.993024181342</v>
      </c>
      <c r="D12" s="24">
        <v>38791.285359722118</v>
      </c>
      <c r="E12" s="24">
        <v>38089.317977140621</v>
      </c>
      <c r="F12" s="24">
        <v>41134.949734909846</v>
      </c>
      <c r="G12" s="24">
        <v>46749.587705941478</v>
      </c>
      <c r="H12" s="24">
        <v>49139.692985850386</v>
      </c>
      <c r="I12" s="24">
        <v>54305.750689432141</v>
      </c>
      <c r="J12" s="24">
        <v>54989.635846371239</v>
      </c>
      <c r="K12" s="24">
        <v>64438.714446744125</v>
      </c>
      <c r="L12" s="24">
        <v>66404.618144576714</v>
      </c>
      <c r="M12" s="24">
        <v>70023.04204125065</v>
      </c>
      <c r="N12" s="24">
        <v>76309.785418386236</v>
      </c>
      <c r="O12" s="24">
        <v>75111.462862459768</v>
      </c>
      <c r="P12" s="24">
        <v>82637.428798843117</v>
      </c>
      <c r="Q12" s="24">
        <v>89352.530071338333</v>
      </c>
      <c r="R12" s="24">
        <v>94754.612628876668</v>
      </c>
      <c r="S12" s="24">
        <v>101407.56705719762</v>
      </c>
      <c r="T12" s="24">
        <v>99786.23930664717</v>
      </c>
      <c r="U12" s="24">
        <v>100961.00370452959</v>
      </c>
      <c r="V12" s="24">
        <v>98944.818575677447</v>
      </c>
      <c r="W12" s="24">
        <v>98049.917408855996</v>
      </c>
      <c r="X12" s="24">
        <v>97955.472774945432</v>
      </c>
      <c r="Y12" s="24">
        <v>105277.21800944593</v>
      </c>
      <c r="Z12" s="24">
        <v>107734.82948636479</v>
      </c>
      <c r="AA12" s="24">
        <v>112629.41597628439</v>
      </c>
      <c r="AB12" s="24">
        <v>114248.92143137846</v>
      </c>
      <c r="AC12" s="24">
        <v>117657.32605023395</v>
      </c>
      <c r="AD12" s="24">
        <v>120785.33917547193</v>
      </c>
      <c r="AE12" s="24">
        <v>122018.80838788007</v>
      </c>
    </row>
    <row r="13" spans="1:35" x14ac:dyDescent="0.35">
      <c r="A13" s="28" t="s">
        <v>40</v>
      </c>
      <c r="B13" s="28" t="s">
        <v>68</v>
      </c>
      <c r="C13" s="24">
        <v>14501.047708234504</v>
      </c>
      <c r="D13" s="24">
        <v>17776.627883277146</v>
      </c>
      <c r="E13" s="24">
        <v>18071.798218015243</v>
      </c>
      <c r="F13" s="24">
        <v>17334.762210315355</v>
      </c>
      <c r="G13" s="24">
        <v>17319.088868278905</v>
      </c>
      <c r="H13" s="24">
        <v>20868.767107154854</v>
      </c>
      <c r="I13" s="24">
        <v>21939.844465825863</v>
      </c>
      <c r="J13" s="24">
        <v>20436.713217655986</v>
      </c>
      <c r="K13" s="24">
        <v>28461.377613612975</v>
      </c>
      <c r="L13" s="24">
        <v>29806.150755156523</v>
      </c>
      <c r="M13" s="24">
        <v>30331.760403003631</v>
      </c>
      <c r="N13" s="24">
        <v>30428.916428587308</v>
      </c>
      <c r="O13" s="24">
        <v>29361.653003584332</v>
      </c>
      <c r="P13" s="24">
        <v>28613.364379447365</v>
      </c>
      <c r="Q13" s="24">
        <v>30517.048503293212</v>
      </c>
      <c r="R13" s="24">
        <v>30270.849199454158</v>
      </c>
      <c r="S13" s="24">
        <v>32248.849590218295</v>
      </c>
      <c r="T13" s="24">
        <v>34836.412029339765</v>
      </c>
      <c r="U13" s="24">
        <v>38616.153707445214</v>
      </c>
      <c r="V13" s="24">
        <v>43050.280696412716</v>
      </c>
      <c r="W13" s="24">
        <v>45874.361894482041</v>
      </c>
      <c r="X13" s="24">
        <v>55212.596050506829</v>
      </c>
      <c r="Y13" s="24">
        <v>53734.080319031054</v>
      </c>
      <c r="Z13" s="24">
        <v>55061.113643838864</v>
      </c>
      <c r="AA13" s="24">
        <v>54679.218436474199</v>
      </c>
      <c r="AB13" s="24">
        <v>55825.080205233018</v>
      </c>
      <c r="AC13" s="24">
        <v>57461.197865552604</v>
      </c>
      <c r="AD13" s="24">
        <v>60662.584105025264</v>
      </c>
      <c r="AE13" s="24">
        <v>61010.084949830685</v>
      </c>
    </row>
    <row r="14" spans="1:35" x14ac:dyDescent="0.35">
      <c r="A14" s="28" t="s">
        <v>40</v>
      </c>
      <c r="B14" s="28" t="s">
        <v>36</v>
      </c>
      <c r="C14" s="24">
        <v>212.20381425712088</v>
      </c>
      <c r="D14" s="24">
        <v>284.37218230616605</v>
      </c>
      <c r="E14" s="24">
        <v>305.47649046618</v>
      </c>
      <c r="F14" s="24">
        <v>346.25870542258389</v>
      </c>
      <c r="G14" s="24">
        <v>342.68059679523304</v>
      </c>
      <c r="H14" s="24">
        <v>336.08231573739687</v>
      </c>
      <c r="I14" s="24">
        <v>324.51506461534484</v>
      </c>
      <c r="J14" s="24">
        <v>302.81529219721983</v>
      </c>
      <c r="K14" s="24">
        <v>279.54060543429591</v>
      </c>
      <c r="L14" s="24">
        <v>277.51103725258383</v>
      </c>
      <c r="M14" s="24">
        <v>269.37872246225498</v>
      </c>
      <c r="N14" s="24">
        <v>280.58328055167976</v>
      </c>
      <c r="O14" s="24">
        <v>372.82622189051995</v>
      </c>
      <c r="P14" s="24">
        <v>347.45043338944004</v>
      </c>
      <c r="Q14" s="24">
        <v>359.45936971981996</v>
      </c>
      <c r="R14" s="24">
        <v>359.60476082647887</v>
      </c>
      <c r="S14" s="24">
        <v>2864.5518085859499</v>
      </c>
      <c r="T14" s="24">
        <v>2866.4938906231696</v>
      </c>
      <c r="U14" s="24">
        <v>3757.5304606925802</v>
      </c>
      <c r="V14" s="24">
        <v>3717.3562058211987</v>
      </c>
      <c r="W14" s="24">
        <v>5217.31936824065</v>
      </c>
      <c r="X14" s="24">
        <v>5107.1075059515497</v>
      </c>
      <c r="Y14" s="24">
        <v>5115.4400651318201</v>
      </c>
      <c r="Z14" s="24">
        <v>5217.6327546870798</v>
      </c>
      <c r="AA14" s="24">
        <v>5190.96249075367</v>
      </c>
      <c r="AB14" s="24">
        <v>6439.4829534204</v>
      </c>
      <c r="AC14" s="24">
        <v>6516.6770013856403</v>
      </c>
      <c r="AD14" s="24">
        <v>6527.0514159376407</v>
      </c>
      <c r="AE14" s="24">
        <v>6253.9003663038011</v>
      </c>
      <c r="AH14" s="27"/>
      <c r="AI14" s="27"/>
    </row>
    <row r="15" spans="1:35" x14ac:dyDescent="0.35">
      <c r="A15" s="28" t="s">
        <v>40</v>
      </c>
      <c r="B15" s="28" t="s">
        <v>73</v>
      </c>
      <c r="C15" s="24">
        <v>62.451295000000002</v>
      </c>
      <c r="D15" s="24">
        <v>182.68627499999991</v>
      </c>
      <c r="E15" s="24">
        <v>260.99639656551079</v>
      </c>
      <c r="F15" s="24">
        <v>1659.2702253423552</v>
      </c>
      <c r="G15" s="24">
        <v>5214.5712703212002</v>
      </c>
      <c r="H15" s="24">
        <v>5314.8045099822193</v>
      </c>
      <c r="I15" s="24">
        <v>5672.7099518086652</v>
      </c>
      <c r="J15" s="24">
        <v>6537.3681828738945</v>
      </c>
      <c r="K15" s="24">
        <v>9925.2163472367265</v>
      </c>
      <c r="L15" s="24">
        <v>10596.689746750215</v>
      </c>
      <c r="M15" s="24">
        <v>10214.058190099979</v>
      </c>
      <c r="N15" s="24">
        <v>11342.40997371744</v>
      </c>
      <c r="O15" s="24">
        <v>10105.15173044298</v>
      </c>
      <c r="P15" s="24">
        <v>10283.201074941469</v>
      </c>
      <c r="Q15" s="24">
        <v>10843.805254097084</v>
      </c>
      <c r="R15" s="24">
        <v>10646.8759544676</v>
      </c>
      <c r="S15" s="24">
        <v>11552.947671220471</v>
      </c>
      <c r="T15" s="24">
        <v>11142.405982604572</v>
      </c>
      <c r="U15" s="24">
        <v>12042.745372909818</v>
      </c>
      <c r="V15" s="24">
        <v>12143.211358400789</v>
      </c>
      <c r="W15" s="24">
        <v>13330.20778505779</v>
      </c>
      <c r="X15" s="24">
        <v>15840.97183888894</v>
      </c>
      <c r="Y15" s="24">
        <v>15857.882488655699</v>
      </c>
      <c r="Z15" s="24">
        <v>16947.75094148978</v>
      </c>
      <c r="AA15" s="24">
        <v>16332.593757894751</v>
      </c>
      <c r="AB15" s="24">
        <v>15727.59445799787</v>
      </c>
      <c r="AC15" s="24">
        <v>15236.146743936382</v>
      </c>
      <c r="AD15" s="24">
        <v>17152.544855509219</v>
      </c>
      <c r="AE15" s="24">
        <v>17497.782465771161</v>
      </c>
      <c r="AH15" s="27"/>
      <c r="AI15" s="27"/>
    </row>
    <row r="16" spans="1:35" x14ac:dyDescent="0.35">
      <c r="A16" s="28" t="s">
        <v>40</v>
      </c>
      <c r="B16" s="28" t="s">
        <v>56</v>
      </c>
      <c r="C16" s="24">
        <v>42.871047972000007</v>
      </c>
      <c r="D16" s="24">
        <v>77.646734132999896</v>
      </c>
      <c r="E16" s="24">
        <v>108.02437804499998</v>
      </c>
      <c r="F16" s="24">
        <v>188.81096920999988</v>
      </c>
      <c r="G16" s="24">
        <v>282.46538480599997</v>
      </c>
      <c r="H16" s="24">
        <v>384.71088630999986</v>
      </c>
      <c r="I16" s="24">
        <v>506.31421595999984</v>
      </c>
      <c r="J16" s="24">
        <v>636.83818327999995</v>
      </c>
      <c r="K16" s="24">
        <v>755.85482949999982</v>
      </c>
      <c r="L16" s="24">
        <v>923.7027662999991</v>
      </c>
      <c r="M16" s="24">
        <v>1130.219734199999</v>
      </c>
      <c r="N16" s="24">
        <v>1396.3352719999991</v>
      </c>
      <c r="O16" s="24">
        <v>1550.424990799999</v>
      </c>
      <c r="P16" s="24">
        <v>1647.0261666999991</v>
      </c>
      <c r="Q16" s="24">
        <v>1846.4553889999991</v>
      </c>
      <c r="R16" s="24">
        <v>1982.7863440000001</v>
      </c>
      <c r="S16" s="24">
        <v>1877.3284734000001</v>
      </c>
      <c r="T16" s="24">
        <v>1946.7697740000001</v>
      </c>
      <c r="U16" s="24">
        <v>2071.4934489999982</v>
      </c>
      <c r="V16" s="24">
        <v>2196.1335779999977</v>
      </c>
      <c r="W16" s="24">
        <v>2378.1189739999991</v>
      </c>
      <c r="X16" s="24">
        <v>2505.5214699999997</v>
      </c>
      <c r="Y16" s="24">
        <v>2569.5451329999996</v>
      </c>
      <c r="Z16" s="24">
        <v>2805.1541729999999</v>
      </c>
      <c r="AA16" s="24">
        <v>2782.2466989999994</v>
      </c>
      <c r="AB16" s="24">
        <v>2686.1303960000005</v>
      </c>
      <c r="AC16" s="24">
        <v>2766.4363190000004</v>
      </c>
      <c r="AD16" s="24">
        <v>2871.6073969999989</v>
      </c>
      <c r="AE16" s="24">
        <v>2287.2396169999988</v>
      </c>
      <c r="AH16" s="27"/>
      <c r="AI16" s="27"/>
    </row>
    <row r="17" spans="1:35" x14ac:dyDescent="0.35">
      <c r="A17" s="31" t="s">
        <v>138</v>
      </c>
      <c r="B17" s="31"/>
      <c r="C17" s="32">
        <v>177804.83029167089</v>
      </c>
      <c r="D17" s="32">
        <v>177346.14557008818</v>
      </c>
      <c r="E17" s="32">
        <v>176945.95206112336</v>
      </c>
      <c r="F17" s="32">
        <v>177471.98830232146</v>
      </c>
      <c r="G17" s="32">
        <v>177808.77281543019</v>
      </c>
      <c r="H17" s="32">
        <v>175847.42778426976</v>
      </c>
      <c r="I17" s="32">
        <v>176682.41472581739</v>
      </c>
      <c r="J17" s="32">
        <v>181271.88924990591</v>
      </c>
      <c r="K17" s="32">
        <v>182313.84498460221</v>
      </c>
      <c r="L17" s="32">
        <v>183480.29356295441</v>
      </c>
      <c r="M17" s="32">
        <v>185700.60922774658</v>
      </c>
      <c r="N17" s="32">
        <v>189417.68008758817</v>
      </c>
      <c r="O17" s="32">
        <v>193109.28587756134</v>
      </c>
      <c r="P17" s="32">
        <v>196148.02908231667</v>
      </c>
      <c r="Q17" s="32">
        <v>196489.32085891758</v>
      </c>
      <c r="R17" s="32">
        <v>198483.83162663781</v>
      </c>
      <c r="S17" s="32">
        <v>205135.1587200799</v>
      </c>
      <c r="T17" s="32">
        <v>204817.45374920816</v>
      </c>
      <c r="U17" s="32">
        <v>204276.77847585498</v>
      </c>
      <c r="V17" s="32">
        <v>205715.35636400696</v>
      </c>
      <c r="W17" s="32">
        <v>206857.21097534557</v>
      </c>
      <c r="X17" s="32">
        <v>210319.90492457835</v>
      </c>
      <c r="Y17" s="32">
        <v>212654.39498560748</v>
      </c>
      <c r="Z17" s="32">
        <v>210270.03983338195</v>
      </c>
      <c r="AA17" s="32">
        <v>211505.73023503099</v>
      </c>
      <c r="AB17" s="32">
        <v>218039.90054694045</v>
      </c>
      <c r="AC17" s="32">
        <v>215804.71466979309</v>
      </c>
      <c r="AD17" s="32">
        <v>214259.34894998791</v>
      </c>
      <c r="AE17" s="32">
        <v>213198.15325842146</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45416.456099999996</v>
      </c>
      <c r="D20" s="24">
        <v>37828.425799999997</v>
      </c>
      <c r="E20" s="24">
        <v>35079.948699999994</v>
      </c>
      <c r="F20" s="24">
        <v>40359.394281298402</v>
      </c>
      <c r="G20" s="24">
        <v>34056.653916852571</v>
      </c>
      <c r="H20" s="24">
        <v>29578.578176367289</v>
      </c>
      <c r="I20" s="24">
        <v>27615.355503149651</v>
      </c>
      <c r="J20" s="24">
        <v>30463.670205098992</v>
      </c>
      <c r="K20" s="24">
        <v>19343.946384026149</v>
      </c>
      <c r="L20" s="24">
        <v>18695.343225343851</v>
      </c>
      <c r="M20" s="24">
        <v>17928.58304504324</v>
      </c>
      <c r="N20" s="24">
        <v>10914.640707073399</v>
      </c>
      <c r="O20" s="24">
        <v>13476.677586802998</v>
      </c>
      <c r="P20" s="24">
        <v>12227.085119668</v>
      </c>
      <c r="Q20" s="24">
        <v>5834.3779999999997</v>
      </c>
      <c r="R20" s="24">
        <v>7248.2233999999999</v>
      </c>
      <c r="S20" s="24">
        <v>8070.6129999999994</v>
      </c>
      <c r="T20" s="24">
        <v>7760.0962</v>
      </c>
      <c r="U20" s="24">
        <v>7195.1914999999999</v>
      </c>
      <c r="V20" s="24">
        <v>6054.6162999999997</v>
      </c>
      <c r="W20" s="24">
        <v>5224.5771999999997</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33.648933120581795</v>
      </c>
      <c r="D22" s="24">
        <v>33.6489337081603</v>
      </c>
      <c r="E22" s="24">
        <v>101.35235815804201</v>
      </c>
      <c r="F22" s="24">
        <v>73.975230621074999</v>
      </c>
      <c r="G22" s="24">
        <v>63.559080229918003</v>
      </c>
      <c r="H22" s="24">
        <v>63.559079987139803</v>
      </c>
      <c r="I22" s="24">
        <v>64.108569237360001</v>
      </c>
      <c r="J22" s="24">
        <v>73.105091960792706</v>
      </c>
      <c r="K22" s="24">
        <v>63.559082547056697</v>
      </c>
      <c r="L22" s="24">
        <v>63.559082753491005</v>
      </c>
      <c r="M22" s="24">
        <v>63.733219647509003</v>
      </c>
      <c r="N22" s="24">
        <v>1053.8621046956571</v>
      </c>
      <c r="O22" s="24">
        <v>1009.03070165648</v>
      </c>
      <c r="P22" s="24">
        <v>1193.2610547413021</v>
      </c>
      <c r="Q22" s="24">
        <v>665.1498774959399</v>
      </c>
      <c r="R22" s="24">
        <v>691.58410368527302</v>
      </c>
      <c r="S22" s="24">
        <v>1461.635374316824</v>
      </c>
      <c r="T22" s="24">
        <v>1574.0139221590239</v>
      </c>
      <c r="U22" s="24">
        <v>1328.866968354595</v>
      </c>
      <c r="V22" s="24">
        <v>1254.63776802396</v>
      </c>
      <c r="W22" s="24">
        <v>1278.7162645173801</v>
      </c>
      <c r="X22" s="24">
        <v>1549.5976627541099</v>
      </c>
      <c r="Y22" s="24">
        <v>28.70952714305</v>
      </c>
      <c r="Z22" s="24">
        <v>1.4145391000000001E-4</v>
      </c>
      <c r="AA22" s="24">
        <v>1.4626584999999999E-4</v>
      </c>
      <c r="AB22" s="24">
        <v>1.5212487999999999E-4</v>
      </c>
      <c r="AC22" s="24">
        <v>1.5337861E-4</v>
      </c>
      <c r="AD22" s="24">
        <v>2.2577752000000001E-4</v>
      </c>
      <c r="AE22" s="24">
        <v>2.1709955999999999E-4</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1.6111808999999992E-5</v>
      </c>
      <c r="D24" s="24">
        <v>1.666732349999999E-5</v>
      </c>
      <c r="E24" s="24">
        <v>13.650213110535599</v>
      </c>
      <c r="F24" s="24">
        <v>49.131053875168</v>
      </c>
      <c r="G24" s="24">
        <v>9.7870024732836001</v>
      </c>
      <c r="H24" s="24">
        <v>18.062591251038999</v>
      </c>
      <c r="I24" s="24">
        <v>7.7351854675975993</v>
      </c>
      <c r="J24" s="24">
        <v>7.6688881446119996</v>
      </c>
      <c r="K24" s="24">
        <v>2.3834413399999992E-5</v>
      </c>
      <c r="L24" s="24">
        <v>2.4646545599999988E-5</v>
      </c>
      <c r="M24" s="24">
        <v>2.6392673799999991E-5</v>
      </c>
      <c r="N24" s="24">
        <v>47.224526845876895</v>
      </c>
      <c r="O24" s="24">
        <v>33.1061728878623</v>
      </c>
      <c r="P24" s="24">
        <v>38.123105305426002</v>
      </c>
      <c r="Q24" s="24">
        <v>100.49763931923151</v>
      </c>
      <c r="R24" s="24">
        <v>62.867064012698002</v>
      </c>
      <c r="S24" s="24">
        <v>309.37757904747798</v>
      </c>
      <c r="T24" s="24">
        <v>526.28510638846001</v>
      </c>
      <c r="U24" s="24">
        <v>1104.1210374790719</v>
      </c>
      <c r="V24" s="24">
        <v>1694.0145375746129</v>
      </c>
      <c r="W24" s="24">
        <v>919.62668588054908</v>
      </c>
      <c r="X24" s="24">
        <v>1362.5763247054201</v>
      </c>
      <c r="Y24" s="24">
        <v>2674.2080839867103</v>
      </c>
      <c r="Z24" s="24">
        <v>1410.7250398526301</v>
      </c>
      <c r="AA24" s="24">
        <v>1459.6949587447</v>
      </c>
      <c r="AB24" s="24">
        <v>2112.3418119120761</v>
      </c>
      <c r="AC24" s="24">
        <v>3499.3367590401103</v>
      </c>
      <c r="AD24" s="24">
        <v>5297.9447340920597</v>
      </c>
      <c r="AE24" s="24">
        <v>5113.8052231565607</v>
      </c>
    </row>
    <row r="25" spans="1:35" s="27" customFormat="1" x14ac:dyDescent="0.35">
      <c r="A25" s="28" t="s">
        <v>130</v>
      </c>
      <c r="B25" s="28" t="s">
        <v>65</v>
      </c>
      <c r="C25" s="24">
        <v>2052.0771959999997</v>
      </c>
      <c r="D25" s="24">
        <v>2182.71425</v>
      </c>
      <c r="E25" s="24">
        <v>2016.6031350000001</v>
      </c>
      <c r="F25" s="24">
        <v>2950.4768199999999</v>
      </c>
      <c r="G25" s="24">
        <v>2923.3088559999997</v>
      </c>
      <c r="H25" s="24">
        <v>2679.9003700000003</v>
      </c>
      <c r="I25" s="24">
        <v>2743.6729359999981</v>
      </c>
      <c r="J25" s="24">
        <v>3923.0390499999999</v>
      </c>
      <c r="K25" s="24">
        <v>2955.6939600000001</v>
      </c>
      <c r="L25" s="24">
        <v>2596.7623199999989</v>
      </c>
      <c r="M25" s="24">
        <v>2714.344255</v>
      </c>
      <c r="N25" s="24">
        <v>3030.415144999999</v>
      </c>
      <c r="O25" s="24">
        <v>3361.2555440000001</v>
      </c>
      <c r="P25" s="24">
        <v>3465.3474349999988</v>
      </c>
      <c r="Q25" s="24">
        <v>3560.5165059999999</v>
      </c>
      <c r="R25" s="24">
        <v>3319.4418649999989</v>
      </c>
      <c r="S25" s="24">
        <v>4282.0311299999994</v>
      </c>
      <c r="T25" s="24">
        <v>3427.1026299999994</v>
      </c>
      <c r="U25" s="24">
        <v>3176.2227699999989</v>
      </c>
      <c r="V25" s="24">
        <v>3149.7524160000003</v>
      </c>
      <c r="W25" s="24">
        <v>2862.3749209999996</v>
      </c>
      <c r="X25" s="24">
        <v>3498.4560499999998</v>
      </c>
      <c r="Y25" s="24">
        <v>3910.2799299999997</v>
      </c>
      <c r="Z25" s="24">
        <v>3677.7108600000001</v>
      </c>
      <c r="AA25" s="24">
        <v>3825.0280699999989</v>
      </c>
      <c r="AB25" s="24">
        <v>4455.39444</v>
      </c>
      <c r="AC25" s="24">
        <v>3642.7017599999999</v>
      </c>
      <c r="AD25" s="24">
        <v>3453.2535899999989</v>
      </c>
      <c r="AE25" s="24">
        <v>3127.821782</v>
      </c>
    </row>
    <row r="26" spans="1:35" s="27" customFormat="1" x14ac:dyDescent="0.35">
      <c r="A26" s="28" t="s">
        <v>130</v>
      </c>
      <c r="B26" s="28" t="s">
        <v>69</v>
      </c>
      <c r="C26" s="24">
        <v>6252.6978435603687</v>
      </c>
      <c r="D26" s="24">
        <v>9567.2055882831901</v>
      </c>
      <c r="E26" s="24">
        <v>11494.963257352838</v>
      </c>
      <c r="F26" s="24">
        <v>13637.625046908606</v>
      </c>
      <c r="G26" s="24">
        <v>17018.137711320833</v>
      </c>
      <c r="H26" s="24">
        <v>17594.104155763271</v>
      </c>
      <c r="I26" s="24">
        <v>19063.902336444316</v>
      </c>
      <c r="J26" s="24">
        <v>18332.378461231841</v>
      </c>
      <c r="K26" s="24">
        <v>25373.064953633821</v>
      </c>
      <c r="L26" s="24">
        <v>27264.861231474915</v>
      </c>
      <c r="M26" s="24">
        <v>28491.476424855657</v>
      </c>
      <c r="N26" s="24">
        <v>28687.743043860413</v>
      </c>
      <c r="O26" s="24">
        <v>27961.228296339425</v>
      </c>
      <c r="P26" s="24">
        <v>30705.346346334711</v>
      </c>
      <c r="Q26" s="24">
        <v>35519.128753958554</v>
      </c>
      <c r="R26" s="24">
        <v>35385.117495311024</v>
      </c>
      <c r="S26" s="24">
        <v>31066.580961127416</v>
      </c>
      <c r="T26" s="24">
        <v>28278.998455408189</v>
      </c>
      <c r="U26" s="24">
        <v>32046.91717881769</v>
      </c>
      <c r="V26" s="24">
        <v>31894.943324395754</v>
      </c>
      <c r="W26" s="24">
        <v>35083.113639886331</v>
      </c>
      <c r="X26" s="24">
        <v>33238.612815745422</v>
      </c>
      <c r="Y26" s="24">
        <v>34560.251267393091</v>
      </c>
      <c r="Z26" s="24">
        <v>36012.952807197042</v>
      </c>
      <c r="AA26" s="24">
        <v>37390.430107992659</v>
      </c>
      <c r="AB26" s="24">
        <v>33427.784469328501</v>
      </c>
      <c r="AC26" s="24">
        <v>34056.932046712202</v>
      </c>
      <c r="AD26" s="24">
        <v>35606.64500138587</v>
      </c>
      <c r="AE26" s="24">
        <v>35421.386407626043</v>
      </c>
    </row>
    <row r="27" spans="1:35" s="27" customFormat="1" x14ac:dyDescent="0.35">
      <c r="A27" s="28" t="s">
        <v>130</v>
      </c>
      <c r="B27" s="28" t="s">
        <v>68</v>
      </c>
      <c r="C27" s="24">
        <v>5342.8112592211628</v>
      </c>
      <c r="D27" s="24">
        <v>6499.5899120390186</v>
      </c>
      <c r="E27" s="24">
        <v>6543.0228946754651</v>
      </c>
      <c r="F27" s="24">
        <v>6299.1528029807605</v>
      </c>
      <c r="G27" s="24">
        <v>6336.2577095340339</v>
      </c>
      <c r="H27" s="24">
        <v>9379.8968170720891</v>
      </c>
      <c r="I27" s="24">
        <v>10265.302637945939</v>
      </c>
      <c r="J27" s="24">
        <v>10286.5613238847</v>
      </c>
      <c r="K27" s="24">
        <v>17626.200987129268</v>
      </c>
      <c r="L27" s="24">
        <v>18623.939263732376</v>
      </c>
      <c r="M27" s="24">
        <v>19041.352136276269</v>
      </c>
      <c r="N27" s="24">
        <v>18905.880773731951</v>
      </c>
      <c r="O27" s="24">
        <v>18343.504047496655</v>
      </c>
      <c r="P27" s="24">
        <v>17636.47922328905</v>
      </c>
      <c r="Q27" s="24">
        <v>19000.789742350051</v>
      </c>
      <c r="R27" s="24">
        <v>18964.252511436687</v>
      </c>
      <c r="S27" s="24">
        <v>19174.697566984469</v>
      </c>
      <c r="T27" s="24">
        <v>20896.273845706408</v>
      </c>
      <c r="U27" s="24">
        <v>22716.329063371057</v>
      </c>
      <c r="V27" s="24">
        <v>23005.469707930213</v>
      </c>
      <c r="W27" s="24">
        <v>22926.609528019315</v>
      </c>
      <c r="X27" s="24">
        <v>28213.820271327906</v>
      </c>
      <c r="Y27" s="24">
        <v>27093.407558657855</v>
      </c>
      <c r="Z27" s="24">
        <v>28703.824036020444</v>
      </c>
      <c r="AA27" s="24">
        <v>28618.611284054965</v>
      </c>
      <c r="AB27" s="24">
        <v>28175.073800394337</v>
      </c>
      <c r="AC27" s="24">
        <v>28957.312469025364</v>
      </c>
      <c r="AD27" s="24">
        <v>32751.385135406108</v>
      </c>
      <c r="AE27" s="24">
        <v>33103.136292096002</v>
      </c>
    </row>
    <row r="28" spans="1:35" s="27" customFormat="1" x14ac:dyDescent="0.35">
      <c r="A28" s="28" t="s">
        <v>130</v>
      </c>
      <c r="B28" s="28" t="s">
        <v>36</v>
      </c>
      <c r="C28" s="24">
        <v>3.5283189999999899E-5</v>
      </c>
      <c r="D28" s="24">
        <v>5.2864404999999995E-5</v>
      </c>
      <c r="E28" s="24">
        <v>5.2929185E-5</v>
      </c>
      <c r="F28" s="24">
        <v>7.0295225999999995E-5</v>
      </c>
      <c r="G28" s="24">
        <v>8.3920425000000006E-5</v>
      </c>
      <c r="H28" s="24">
        <v>9.4159782999999898E-5</v>
      </c>
      <c r="I28" s="24">
        <v>1.19281575E-4</v>
      </c>
      <c r="J28" s="24">
        <v>1.352099699999999E-4</v>
      </c>
      <c r="K28" s="24">
        <v>3.28030508999999E-3</v>
      </c>
      <c r="L28" s="24">
        <v>3.37845225E-3</v>
      </c>
      <c r="M28" s="24">
        <v>3.2841348750000002E-3</v>
      </c>
      <c r="N28" s="24">
        <v>3.47275135E-3</v>
      </c>
      <c r="O28" s="24">
        <v>3.3735723199999996E-3</v>
      </c>
      <c r="P28" s="24">
        <v>3.3087247499999999E-3</v>
      </c>
      <c r="Q28" s="24">
        <v>3.4675070699999901E-3</v>
      </c>
      <c r="R28" s="24">
        <v>3.4745251599999989E-3</v>
      </c>
      <c r="S28" s="24">
        <v>257.7144026034</v>
      </c>
      <c r="T28" s="24">
        <v>253.83475648450002</v>
      </c>
      <c r="U28" s="24">
        <v>685.68134281070002</v>
      </c>
      <c r="V28" s="24">
        <v>667.56285857299997</v>
      </c>
      <c r="W28" s="24">
        <v>1362.5839083420001</v>
      </c>
      <c r="X28" s="24">
        <v>1341.2706709386998</v>
      </c>
      <c r="Y28" s="24">
        <v>1351.7824508845999</v>
      </c>
      <c r="Z28" s="24">
        <v>1382.1649645025</v>
      </c>
      <c r="AA28" s="24">
        <v>1378.8696174704999</v>
      </c>
      <c r="AB28" s="24">
        <v>1354.7401339117998</v>
      </c>
      <c r="AC28" s="24">
        <v>1319.977887664</v>
      </c>
      <c r="AD28" s="24">
        <v>1369.745175006</v>
      </c>
      <c r="AE28" s="24">
        <v>1347.4949431536002</v>
      </c>
    </row>
    <row r="29" spans="1:35" s="27" customFormat="1" x14ac:dyDescent="0.35">
      <c r="A29" s="28" t="s">
        <v>130</v>
      </c>
      <c r="B29" s="28" t="s">
        <v>73</v>
      </c>
      <c r="C29" s="24">
        <v>30.105450999999999</v>
      </c>
      <c r="D29" s="24">
        <v>85.020974999999908</v>
      </c>
      <c r="E29" s="24">
        <v>118.95992450254182</v>
      </c>
      <c r="F29" s="24">
        <v>1115.5568756753389</v>
      </c>
      <c r="G29" s="24">
        <v>4650.0121644569272</v>
      </c>
      <c r="H29" s="24">
        <v>4844.7643297260665</v>
      </c>
      <c r="I29" s="24">
        <v>5184.1513410953294</v>
      </c>
      <c r="J29" s="24">
        <v>5875.5705021397907</v>
      </c>
      <c r="K29" s="24">
        <v>9393.7491620153087</v>
      </c>
      <c r="L29" s="24">
        <v>10039.82460361548</v>
      </c>
      <c r="M29" s="24">
        <v>9688.146009050819</v>
      </c>
      <c r="N29" s="24">
        <v>10647.257277794391</v>
      </c>
      <c r="O29" s="24">
        <v>9478.0030522750694</v>
      </c>
      <c r="P29" s="24">
        <v>9690.5116911200912</v>
      </c>
      <c r="Q29" s="24">
        <v>10189.7347326729</v>
      </c>
      <c r="R29" s="24">
        <v>10021.432611541444</v>
      </c>
      <c r="S29" s="24">
        <v>10064.090429987389</v>
      </c>
      <c r="T29" s="24">
        <v>9628.1360494336695</v>
      </c>
      <c r="U29" s="24">
        <v>10259.694628382929</v>
      </c>
      <c r="V29" s="24">
        <v>10310.413088791831</v>
      </c>
      <c r="W29" s="24">
        <v>10301.942770051768</v>
      </c>
      <c r="X29" s="24">
        <v>10083.32529164235</v>
      </c>
      <c r="Y29" s="24">
        <v>10315.98516870118</v>
      </c>
      <c r="Z29" s="24">
        <v>11070.453194769749</v>
      </c>
      <c r="AA29" s="24">
        <v>10743.713222453162</v>
      </c>
      <c r="AB29" s="24">
        <v>10490.584360072749</v>
      </c>
      <c r="AC29" s="24">
        <v>9915.9291042554214</v>
      </c>
      <c r="AD29" s="24">
        <v>10626.172928592639</v>
      </c>
      <c r="AE29" s="24">
        <v>10467.538348404431</v>
      </c>
    </row>
    <row r="30" spans="1:35" s="27" customFormat="1" x14ac:dyDescent="0.35">
      <c r="A30" s="28" t="s">
        <v>130</v>
      </c>
      <c r="B30" s="28" t="s">
        <v>56</v>
      </c>
      <c r="C30" s="24">
        <v>15.541759299999999</v>
      </c>
      <c r="D30" s="24">
        <v>29.862716499999998</v>
      </c>
      <c r="E30" s="24">
        <v>38.595075699999995</v>
      </c>
      <c r="F30" s="24">
        <v>72.995201000000009</v>
      </c>
      <c r="G30" s="24">
        <v>110.30676700000001</v>
      </c>
      <c r="H30" s="24">
        <v>147.8507349999999</v>
      </c>
      <c r="I30" s="24">
        <v>195.66799</v>
      </c>
      <c r="J30" s="24">
        <v>236.98062200000001</v>
      </c>
      <c r="K30" s="24">
        <v>279.16756599999997</v>
      </c>
      <c r="L30" s="24">
        <v>336.08734300000003</v>
      </c>
      <c r="M30" s="24">
        <v>395.37347999999997</v>
      </c>
      <c r="N30" s="24">
        <v>478.61331999999999</v>
      </c>
      <c r="O30" s="24">
        <v>537.13874499999997</v>
      </c>
      <c r="P30" s="24">
        <v>554.40586499999995</v>
      </c>
      <c r="Q30" s="24">
        <v>620.14657999999997</v>
      </c>
      <c r="R30" s="24">
        <v>666.3893599999999</v>
      </c>
      <c r="S30" s="24">
        <v>665.38456000000008</v>
      </c>
      <c r="T30" s="24">
        <v>680.43808000000001</v>
      </c>
      <c r="U30" s="24">
        <v>735.25990000000002</v>
      </c>
      <c r="V30" s="24">
        <v>758.16053999999895</v>
      </c>
      <c r="W30" s="24">
        <v>821.69849999999997</v>
      </c>
      <c r="X30" s="24">
        <v>874.42117000000007</v>
      </c>
      <c r="Y30" s="24">
        <v>901.67930000000001</v>
      </c>
      <c r="Z30" s="24">
        <v>983.55349999999999</v>
      </c>
      <c r="AA30" s="24">
        <v>991.98044000000004</v>
      </c>
      <c r="AB30" s="24">
        <v>992.82093999999995</v>
      </c>
      <c r="AC30" s="24">
        <v>989.96247000000005</v>
      </c>
      <c r="AD30" s="24">
        <v>1069.4351099999999</v>
      </c>
      <c r="AE30" s="24">
        <v>902.58023000000003</v>
      </c>
    </row>
    <row r="31" spans="1:35" s="27" customFormat="1" x14ac:dyDescent="0.35">
      <c r="A31" s="31" t="s">
        <v>138</v>
      </c>
      <c r="B31" s="31"/>
      <c r="C31" s="32">
        <v>59097.691348013912</v>
      </c>
      <c r="D31" s="32">
        <v>56111.584500697682</v>
      </c>
      <c r="E31" s="32">
        <v>55249.540558296874</v>
      </c>
      <c r="F31" s="32">
        <v>63369.75523568401</v>
      </c>
      <c r="G31" s="32">
        <v>60407.704276410637</v>
      </c>
      <c r="H31" s="32">
        <v>59314.10119044083</v>
      </c>
      <c r="I31" s="32">
        <v>59760.077168244861</v>
      </c>
      <c r="J31" s="32">
        <v>63086.423020320937</v>
      </c>
      <c r="K31" s="32">
        <v>65362.465391170714</v>
      </c>
      <c r="L31" s="32">
        <v>67244.465147951181</v>
      </c>
      <c r="M31" s="32">
        <v>68239.48910721534</v>
      </c>
      <c r="N31" s="32">
        <v>62639.766301207295</v>
      </c>
      <c r="O31" s="32">
        <v>64184.802349183417</v>
      </c>
      <c r="P31" s="32">
        <v>65265.642284338479</v>
      </c>
      <c r="Q31" s="32">
        <v>64680.460519123779</v>
      </c>
      <c r="R31" s="32">
        <v>65671.486439445682</v>
      </c>
      <c r="S31" s="32">
        <v>64364.935611476183</v>
      </c>
      <c r="T31" s="32">
        <v>62462.770159662075</v>
      </c>
      <c r="U31" s="32">
        <v>67567.648518022412</v>
      </c>
      <c r="V31" s="32">
        <v>67053.434053924546</v>
      </c>
      <c r="W31" s="32">
        <v>68295.018239303579</v>
      </c>
      <c r="X31" s="32">
        <v>67863.063124532855</v>
      </c>
      <c r="Y31" s="32">
        <v>68266.856367180706</v>
      </c>
      <c r="Z31" s="32">
        <v>69805.212884524022</v>
      </c>
      <c r="AA31" s="32">
        <v>71293.76456705817</v>
      </c>
      <c r="AB31" s="32">
        <v>68170.594673759799</v>
      </c>
      <c r="AC31" s="32">
        <v>70156.283188156289</v>
      </c>
      <c r="AD31" s="32">
        <v>77109.228686661561</v>
      </c>
      <c r="AE31" s="32">
        <v>76766.149921978154</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41774.868900000001</v>
      </c>
      <c r="D34" s="24">
        <v>38258.097339999986</v>
      </c>
      <c r="E34" s="24">
        <v>40897.003470000003</v>
      </c>
      <c r="F34" s="24">
        <v>39022.784491627142</v>
      </c>
      <c r="G34" s="24">
        <v>39149.220571867336</v>
      </c>
      <c r="H34" s="24">
        <v>37258.631222337273</v>
      </c>
      <c r="I34" s="24">
        <v>34395.356577323226</v>
      </c>
      <c r="J34" s="24">
        <v>34219.745052369901</v>
      </c>
      <c r="K34" s="24">
        <v>32483.758081615208</v>
      </c>
      <c r="L34" s="24">
        <v>31062.048718230613</v>
      </c>
      <c r="M34" s="24">
        <v>30531.258687882011</v>
      </c>
      <c r="N34" s="24">
        <v>31695.53972974962</v>
      </c>
      <c r="O34" s="24">
        <v>33443.893608953214</v>
      </c>
      <c r="P34" s="24">
        <v>31926.81975620025</v>
      </c>
      <c r="Q34" s="24">
        <v>31642.695599999995</v>
      </c>
      <c r="R34" s="24">
        <v>29205.271699999994</v>
      </c>
      <c r="S34" s="24">
        <v>23636.221300000001</v>
      </c>
      <c r="T34" s="24">
        <v>23922.249100000001</v>
      </c>
      <c r="U34" s="24">
        <v>22197.020500000002</v>
      </c>
      <c r="V34" s="24">
        <v>22200.111799999995</v>
      </c>
      <c r="W34" s="24">
        <v>21061.8063</v>
      </c>
      <c r="X34" s="24">
        <v>17970.0255</v>
      </c>
      <c r="Y34" s="24">
        <v>14960.967500000001</v>
      </c>
      <c r="Z34" s="24">
        <v>12576.7196</v>
      </c>
      <c r="AA34" s="24">
        <v>10393.735000000001</v>
      </c>
      <c r="AB34" s="24">
        <v>8690.4778999999999</v>
      </c>
      <c r="AC34" s="24">
        <v>8233.6324000000004</v>
      </c>
      <c r="AD34" s="24">
        <v>8001.0378000000001</v>
      </c>
      <c r="AE34" s="24">
        <v>7259.3887999999906</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1104.025031133343</v>
      </c>
      <c r="D36" s="24">
        <v>1104.025031705534</v>
      </c>
      <c r="E36" s="24">
        <v>1232.2761839799468</v>
      </c>
      <c r="F36" s="24">
        <v>1497.5532617262402</v>
      </c>
      <c r="G36" s="24">
        <v>1353.0368810690447</v>
      </c>
      <c r="H36" s="24">
        <v>1345.0856449292698</v>
      </c>
      <c r="I36" s="24">
        <v>1403.3282032995448</v>
      </c>
      <c r="J36" s="24">
        <v>1814.8324698484482</v>
      </c>
      <c r="K36" s="24">
        <v>1332.8530743089921</v>
      </c>
      <c r="L36" s="24">
        <v>1411.944685669574</v>
      </c>
      <c r="M36" s="24">
        <v>1721.518963289267</v>
      </c>
      <c r="N36" s="24">
        <v>3043.167117321379</v>
      </c>
      <c r="O36" s="24">
        <v>3517.1648186190841</v>
      </c>
      <c r="P36" s="24">
        <v>3099.6172479223746</v>
      </c>
      <c r="Q36" s="24">
        <v>2796.8111477697321</v>
      </c>
      <c r="R36" s="24">
        <v>2444.2387298574918</v>
      </c>
      <c r="S36" s="24">
        <v>3599.1457909353494</v>
      </c>
      <c r="T36" s="24">
        <v>3513.7942010318338</v>
      </c>
      <c r="U36" s="24">
        <v>2743.3688201277341</v>
      </c>
      <c r="V36" s="24">
        <v>2827.4838901076005</v>
      </c>
      <c r="W36" s="24">
        <v>2953.2480620986003</v>
      </c>
      <c r="X36" s="24">
        <v>3319.7979371166903</v>
      </c>
      <c r="Y36" s="24">
        <v>3006.7861956574397</v>
      </c>
      <c r="Z36" s="24">
        <v>2989.1254135800491</v>
      </c>
      <c r="AA36" s="24">
        <v>1401.30132484362</v>
      </c>
      <c r="AB36" s="24">
        <v>960.52360002155001</v>
      </c>
      <c r="AC36" s="24">
        <v>963.15525838290989</v>
      </c>
      <c r="AD36" s="24">
        <v>960.52359547742003</v>
      </c>
      <c r="AE36" s="24">
        <v>960.52358904512005</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77.681600000000003</v>
      </c>
      <c r="P37" s="24">
        <v>72.804550000000006</v>
      </c>
      <c r="Q37" s="24">
        <v>73.003469999999993</v>
      </c>
      <c r="R37" s="24">
        <v>78.393569999999997</v>
      </c>
      <c r="S37" s="24">
        <v>163.93198999999899</v>
      </c>
      <c r="T37" s="24">
        <v>176.3604</v>
      </c>
      <c r="U37" s="24">
        <v>164.61983999999899</v>
      </c>
      <c r="V37" s="24">
        <v>167.56489999999999</v>
      </c>
      <c r="W37" s="24">
        <v>172.85633999999999</v>
      </c>
      <c r="X37" s="24">
        <v>211.33496</v>
      </c>
      <c r="Y37" s="24">
        <v>181.41162</v>
      </c>
      <c r="Z37" s="24">
        <v>179.70583999999999</v>
      </c>
      <c r="AA37" s="24">
        <v>219.35227999999901</v>
      </c>
      <c r="AB37" s="24">
        <v>0</v>
      </c>
      <c r="AC37" s="24">
        <v>0</v>
      </c>
      <c r="AD37" s="24">
        <v>0</v>
      </c>
      <c r="AE37" s="24">
        <v>0</v>
      </c>
    </row>
    <row r="38" spans="1:31" s="27" customFormat="1" x14ac:dyDescent="0.35">
      <c r="A38" s="28" t="s">
        <v>131</v>
      </c>
      <c r="B38" s="28" t="s">
        <v>66</v>
      </c>
      <c r="C38" s="24">
        <v>2.771475233999999E-5</v>
      </c>
      <c r="D38" s="24">
        <v>2.8725555599999991E-5</v>
      </c>
      <c r="E38" s="24">
        <v>0.29370752894430008</v>
      </c>
      <c r="F38" s="24">
        <v>28.932727434450598</v>
      </c>
      <c r="G38" s="24">
        <v>13.553668871110691</v>
      </c>
      <c r="H38" s="24">
        <v>21.433194011420195</v>
      </c>
      <c r="I38" s="24">
        <v>27.769470697154006</v>
      </c>
      <c r="J38" s="24">
        <v>93.809953044969902</v>
      </c>
      <c r="K38" s="24">
        <v>14.968403658299101</v>
      </c>
      <c r="L38" s="24">
        <v>28.505053738353386</v>
      </c>
      <c r="M38" s="24">
        <v>33.386045207660089</v>
      </c>
      <c r="N38" s="24">
        <v>263.700961690329</v>
      </c>
      <c r="O38" s="24">
        <v>162.34977682539991</v>
      </c>
      <c r="P38" s="24">
        <v>86.487128338918794</v>
      </c>
      <c r="Q38" s="24">
        <v>97.591862418225915</v>
      </c>
      <c r="R38" s="24">
        <v>212.63115999673852</v>
      </c>
      <c r="S38" s="24">
        <v>825.77259631222898</v>
      </c>
      <c r="T38" s="24">
        <v>694.61923614072134</v>
      </c>
      <c r="U38" s="24">
        <v>1232.239356298405</v>
      </c>
      <c r="V38" s="24">
        <v>1220.0133883206299</v>
      </c>
      <c r="W38" s="24">
        <v>1238.613918595526</v>
      </c>
      <c r="X38" s="24">
        <v>1754.1566919929098</v>
      </c>
      <c r="Y38" s="24">
        <v>1774.0184624914789</v>
      </c>
      <c r="Z38" s="24">
        <v>1681.27833604889</v>
      </c>
      <c r="AA38" s="24">
        <v>2245.2770694210999</v>
      </c>
      <c r="AB38" s="24">
        <v>4473.1147584358005</v>
      </c>
      <c r="AC38" s="24">
        <v>4143.2346026330806</v>
      </c>
      <c r="AD38" s="24">
        <v>4251.3259374199006</v>
      </c>
      <c r="AE38" s="24">
        <v>3040.5059791684603</v>
      </c>
    </row>
    <row r="39" spans="1:31" s="27" customFormat="1" x14ac:dyDescent="0.35">
      <c r="A39" s="28" t="s">
        <v>131</v>
      </c>
      <c r="B39" s="28" t="s">
        <v>65</v>
      </c>
      <c r="C39" s="24">
        <v>693.47579999999994</v>
      </c>
      <c r="D39" s="24">
        <v>692.87646999999993</v>
      </c>
      <c r="E39" s="24">
        <v>694.41692</v>
      </c>
      <c r="F39" s="24">
        <v>690.07910000000004</v>
      </c>
      <c r="G39" s="24">
        <v>688.62597000000005</v>
      </c>
      <c r="H39" s="24">
        <v>687.95443999999907</v>
      </c>
      <c r="I39" s="24">
        <v>689.41506000000004</v>
      </c>
      <c r="J39" s="24">
        <v>685.18164000000002</v>
      </c>
      <c r="K39" s="24">
        <v>683.70397999999909</v>
      </c>
      <c r="L39" s="24">
        <v>669.33483000000001</v>
      </c>
      <c r="M39" s="24">
        <v>683.53520000000003</v>
      </c>
      <c r="N39" s="24">
        <v>678.91473999999903</v>
      </c>
      <c r="O39" s="24">
        <v>678.02581999999904</v>
      </c>
      <c r="P39" s="24">
        <v>676.41404</v>
      </c>
      <c r="Q39" s="24">
        <v>676.91976999999997</v>
      </c>
      <c r="R39" s="24">
        <v>673.52194999999995</v>
      </c>
      <c r="S39" s="24">
        <v>250.90246999999999</v>
      </c>
      <c r="T39" s="24">
        <v>252.02508999999901</v>
      </c>
      <c r="U39" s="24">
        <v>249.6344</v>
      </c>
      <c r="V39" s="24">
        <v>250.01942</v>
      </c>
      <c r="W39" s="24">
        <v>251.21509</v>
      </c>
      <c r="X39" s="24">
        <v>0</v>
      </c>
      <c r="Y39" s="24">
        <v>0</v>
      </c>
      <c r="Z39" s="24">
        <v>0</v>
      </c>
      <c r="AA39" s="24">
        <v>0</v>
      </c>
      <c r="AB39" s="24">
        <v>0</v>
      </c>
      <c r="AC39" s="24">
        <v>0</v>
      </c>
      <c r="AD39" s="24">
        <v>0</v>
      </c>
      <c r="AE39" s="24">
        <v>0</v>
      </c>
    </row>
    <row r="40" spans="1:31" s="27" customFormat="1" x14ac:dyDescent="0.35">
      <c r="A40" s="28" t="s">
        <v>131</v>
      </c>
      <c r="B40" s="28" t="s">
        <v>69</v>
      </c>
      <c r="C40" s="24">
        <v>5390.7935816752279</v>
      </c>
      <c r="D40" s="24">
        <v>6758.0493815335358</v>
      </c>
      <c r="E40" s="24">
        <v>6451.4300935608362</v>
      </c>
      <c r="F40" s="24">
        <v>5695.9260567776091</v>
      </c>
      <c r="G40" s="24">
        <v>7063.4949479817478</v>
      </c>
      <c r="H40" s="24">
        <v>7224.4094035353137</v>
      </c>
      <c r="I40" s="24">
        <v>9974.9301814370119</v>
      </c>
      <c r="J40" s="24">
        <v>12795.977370457116</v>
      </c>
      <c r="K40" s="24">
        <v>15030.77462881499</v>
      </c>
      <c r="L40" s="24">
        <v>15429.050836818706</v>
      </c>
      <c r="M40" s="24">
        <v>14893.847666628499</v>
      </c>
      <c r="N40" s="24">
        <v>16918.352091309207</v>
      </c>
      <c r="O40" s="24">
        <v>15804.34156467858</v>
      </c>
      <c r="P40" s="24">
        <v>18507.457124521967</v>
      </c>
      <c r="Q40" s="24">
        <v>18301.8865117567</v>
      </c>
      <c r="R40" s="24">
        <v>21994.820666702777</v>
      </c>
      <c r="S40" s="24">
        <v>26779.570633827629</v>
      </c>
      <c r="T40" s="24">
        <v>26531.167600170629</v>
      </c>
      <c r="U40" s="24">
        <v>27060.984538171946</v>
      </c>
      <c r="V40" s="24">
        <v>24924.120602640112</v>
      </c>
      <c r="W40" s="24">
        <v>24911.938809883628</v>
      </c>
      <c r="X40" s="24">
        <v>25589.232071160375</v>
      </c>
      <c r="Y40" s="24">
        <v>29712.397092056748</v>
      </c>
      <c r="Z40" s="24">
        <v>29423.121890777624</v>
      </c>
      <c r="AA40" s="24">
        <v>34299.886672065331</v>
      </c>
      <c r="AB40" s="24">
        <v>36064.184242209856</v>
      </c>
      <c r="AC40" s="24">
        <v>35874.833561800944</v>
      </c>
      <c r="AD40" s="24">
        <v>36077.457565209283</v>
      </c>
      <c r="AE40" s="24">
        <v>37341.853643057613</v>
      </c>
    </row>
    <row r="41" spans="1:31" s="27" customFormat="1" x14ac:dyDescent="0.35">
      <c r="A41" s="28" t="s">
        <v>131</v>
      </c>
      <c r="B41" s="28" t="s">
        <v>68</v>
      </c>
      <c r="C41" s="24">
        <v>5555.0976403037776</v>
      </c>
      <c r="D41" s="24">
        <v>7538.3560903035268</v>
      </c>
      <c r="E41" s="24">
        <v>7681.743203584595</v>
      </c>
      <c r="F41" s="24">
        <v>7343.2048623599976</v>
      </c>
      <c r="G41" s="24">
        <v>7448.1655751813796</v>
      </c>
      <c r="H41" s="24">
        <v>7800.5725898617093</v>
      </c>
      <c r="I41" s="24">
        <v>7893.2134458050714</v>
      </c>
      <c r="J41" s="24">
        <v>6593.3673478545979</v>
      </c>
      <c r="K41" s="24">
        <v>7142.0099678669712</v>
      </c>
      <c r="L41" s="24">
        <v>7427.2551985873952</v>
      </c>
      <c r="M41" s="24">
        <v>7545.9946334354408</v>
      </c>
      <c r="N41" s="24">
        <v>7659.7083248562658</v>
      </c>
      <c r="O41" s="24">
        <v>7327.5940641813932</v>
      </c>
      <c r="P41" s="24">
        <v>7442.0828635470298</v>
      </c>
      <c r="Q41" s="24">
        <v>7813.5750401746573</v>
      </c>
      <c r="R41" s="24">
        <v>7531.2366750639994</v>
      </c>
      <c r="S41" s="24">
        <v>9375.1602573531381</v>
      </c>
      <c r="T41" s="24">
        <v>10115.889037209728</v>
      </c>
      <c r="U41" s="24">
        <v>10534.7773323684</v>
      </c>
      <c r="V41" s="24">
        <v>12164.176934425434</v>
      </c>
      <c r="W41" s="24">
        <v>13684.876512837274</v>
      </c>
      <c r="X41" s="24">
        <v>18423.470137004442</v>
      </c>
      <c r="Y41" s="24">
        <v>17885.345982918625</v>
      </c>
      <c r="Z41" s="24">
        <v>17992.857689914126</v>
      </c>
      <c r="AA41" s="24">
        <v>17589.965977399199</v>
      </c>
      <c r="AB41" s="24">
        <v>19350.251111221034</v>
      </c>
      <c r="AC41" s="24">
        <v>20185.382277537428</v>
      </c>
      <c r="AD41" s="24">
        <v>19569.230400590252</v>
      </c>
      <c r="AE41" s="24">
        <v>19681.8350349131</v>
      </c>
    </row>
    <row r="42" spans="1:31" s="27" customFormat="1" x14ac:dyDescent="0.35">
      <c r="A42" s="28" t="s">
        <v>131</v>
      </c>
      <c r="B42" s="28" t="s">
        <v>36</v>
      </c>
      <c r="C42" s="24">
        <v>2.4853949999999999E-5</v>
      </c>
      <c r="D42" s="24">
        <v>21.745254661566999</v>
      </c>
      <c r="E42" s="24">
        <v>25.68152491831</v>
      </c>
      <c r="F42" s="24">
        <v>31.889888433025998</v>
      </c>
      <c r="G42" s="24">
        <v>33.876679176180005</v>
      </c>
      <c r="H42" s="24">
        <v>33.130763407129997</v>
      </c>
      <c r="I42" s="24">
        <v>32.344287273959999</v>
      </c>
      <c r="J42" s="24">
        <v>31.629008887769899</v>
      </c>
      <c r="K42" s="24">
        <v>30.225556925599999</v>
      </c>
      <c r="L42" s="24">
        <v>30.840005723249899</v>
      </c>
      <c r="M42" s="24">
        <v>29.932253482419998</v>
      </c>
      <c r="N42" s="24">
        <v>30.5363835173799</v>
      </c>
      <c r="O42" s="24">
        <v>162.17169399999992</v>
      </c>
      <c r="P42" s="24">
        <v>167.56311000000002</v>
      </c>
      <c r="Q42" s="24">
        <v>166.82300500000002</v>
      </c>
      <c r="R42" s="24">
        <v>166.7277429999989</v>
      </c>
      <c r="S42" s="24">
        <v>1962.3054249999998</v>
      </c>
      <c r="T42" s="24">
        <v>1976.7504589999999</v>
      </c>
      <c r="U42" s="24">
        <v>1983.90076</v>
      </c>
      <c r="V42" s="24">
        <v>1990.4168999999999</v>
      </c>
      <c r="W42" s="24">
        <v>2035.2861</v>
      </c>
      <c r="X42" s="24">
        <v>2013.6967</v>
      </c>
      <c r="Y42" s="24">
        <v>2020.6838</v>
      </c>
      <c r="Z42" s="24">
        <v>2030.2991999999999</v>
      </c>
      <c r="AA42" s="24">
        <v>2012.7664</v>
      </c>
      <c r="AB42" s="24">
        <v>3343.5167999999999</v>
      </c>
      <c r="AC42" s="24">
        <v>3483.9517000000001</v>
      </c>
      <c r="AD42" s="24">
        <v>3472.7620000000002</v>
      </c>
      <c r="AE42" s="24">
        <v>3338.1350000000002</v>
      </c>
    </row>
    <row r="43" spans="1:31" s="27" customFormat="1" x14ac:dyDescent="0.35">
      <c r="A43" s="28" t="s">
        <v>131</v>
      </c>
      <c r="B43" s="28" t="s">
        <v>73</v>
      </c>
      <c r="C43" s="24">
        <v>32.345844</v>
      </c>
      <c r="D43" s="24">
        <v>97.665300000000002</v>
      </c>
      <c r="E43" s="24">
        <v>142.036290457766</v>
      </c>
      <c r="F43" s="24">
        <v>543.71315120051406</v>
      </c>
      <c r="G43" s="24">
        <v>564.55889154526005</v>
      </c>
      <c r="H43" s="24">
        <v>470.03995471432</v>
      </c>
      <c r="I43" s="24">
        <v>488.55837928403696</v>
      </c>
      <c r="J43" s="24">
        <v>661.79743141015899</v>
      </c>
      <c r="K43" s="24">
        <v>531.46693053393005</v>
      </c>
      <c r="L43" s="24">
        <v>556.86487427924999</v>
      </c>
      <c r="M43" s="24">
        <v>525.91187630024001</v>
      </c>
      <c r="N43" s="24">
        <v>695.15221091962007</v>
      </c>
      <c r="O43" s="24">
        <v>627.14820202934004</v>
      </c>
      <c r="P43" s="24">
        <v>592.68890775689999</v>
      </c>
      <c r="Q43" s="24">
        <v>654.07000641880006</v>
      </c>
      <c r="R43" s="24">
        <v>625.44281068582995</v>
      </c>
      <c r="S43" s="24">
        <v>1365.3334199999999</v>
      </c>
      <c r="T43" s="24">
        <v>1391.28259</v>
      </c>
      <c r="U43" s="24">
        <v>1446.1172200000001</v>
      </c>
      <c r="V43" s="24">
        <v>1493.4628499999999</v>
      </c>
      <c r="W43" s="24">
        <v>1704.0925</v>
      </c>
      <c r="X43" s="24">
        <v>4481.7350299999998</v>
      </c>
      <c r="Y43" s="24">
        <v>4299.4917799999985</v>
      </c>
      <c r="Z43" s="24">
        <v>4482.4418500000002</v>
      </c>
      <c r="AA43" s="24">
        <v>4210.0609299999996</v>
      </c>
      <c r="AB43" s="24">
        <v>3911.5919799999997</v>
      </c>
      <c r="AC43" s="24">
        <v>4003.8636999999999</v>
      </c>
      <c r="AD43" s="24">
        <v>4127.9586300000001</v>
      </c>
      <c r="AE43" s="24">
        <v>4758.635714</v>
      </c>
    </row>
    <row r="44" spans="1:31" s="27" customFormat="1" x14ac:dyDescent="0.35">
      <c r="A44" s="28" t="s">
        <v>131</v>
      </c>
      <c r="B44" s="28" t="s">
        <v>56</v>
      </c>
      <c r="C44" s="24">
        <v>6.7278300299999998</v>
      </c>
      <c r="D44" s="24">
        <v>11.645095099999899</v>
      </c>
      <c r="E44" s="24">
        <v>18.22146789999999</v>
      </c>
      <c r="F44" s="24">
        <v>35.645251299999991</v>
      </c>
      <c r="G44" s="24">
        <v>57.1808677</v>
      </c>
      <c r="H44" s="24">
        <v>77.63458</v>
      </c>
      <c r="I44" s="24">
        <v>102.81336499999991</v>
      </c>
      <c r="J44" s="24">
        <v>132.74006700000001</v>
      </c>
      <c r="K44" s="24">
        <v>159.16047399999999</v>
      </c>
      <c r="L44" s="24">
        <v>200.57478</v>
      </c>
      <c r="M44" s="24">
        <v>246.256507</v>
      </c>
      <c r="N44" s="24">
        <v>307.61024599999899</v>
      </c>
      <c r="O44" s="24">
        <v>336.27307999999999</v>
      </c>
      <c r="P44" s="24">
        <v>379.72106000000002</v>
      </c>
      <c r="Q44" s="24">
        <v>417.62189999999998</v>
      </c>
      <c r="R44" s="24">
        <v>448.39384500000006</v>
      </c>
      <c r="S44" s="24">
        <v>361.14199000000002</v>
      </c>
      <c r="T44" s="24">
        <v>396.85</v>
      </c>
      <c r="U44" s="24">
        <v>429.44056599999897</v>
      </c>
      <c r="V44" s="24">
        <v>472.65948000000003</v>
      </c>
      <c r="W44" s="24">
        <v>535.67876000000001</v>
      </c>
      <c r="X44" s="24">
        <v>570.33873999999992</v>
      </c>
      <c r="Y44" s="24">
        <v>601.54404999999997</v>
      </c>
      <c r="Z44" s="24">
        <v>630.31785000000002</v>
      </c>
      <c r="AA44" s="24">
        <v>592.38229999999908</v>
      </c>
      <c r="AB44" s="24">
        <v>502.2769899999999</v>
      </c>
      <c r="AC44" s="24">
        <v>568.84584999999993</v>
      </c>
      <c r="AD44" s="24">
        <v>581.46298999999897</v>
      </c>
      <c r="AE44" s="24">
        <v>367.12797199999898</v>
      </c>
    </row>
    <row r="45" spans="1:31" s="27" customFormat="1" x14ac:dyDescent="0.35">
      <c r="A45" s="31" t="s">
        <v>138</v>
      </c>
      <c r="B45" s="31"/>
      <c r="C45" s="32">
        <v>54555.376750827105</v>
      </c>
      <c r="D45" s="32">
        <v>54388.520112268132</v>
      </c>
      <c r="E45" s="32">
        <v>57030.88276865433</v>
      </c>
      <c r="F45" s="32">
        <v>54351.284509925448</v>
      </c>
      <c r="G45" s="32">
        <v>55788.901624970618</v>
      </c>
      <c r="H45" s="32">
        <v>54410.890504674986</v>
      </c>
      <c r="I45" s="32">
        <v>54457.016408562013</v>
      </c>
      <c r="J45" s="32">
        <v>56275.717843575039</v>
      </c>
      <c r="K45" s="32">
        <v>56760.872146264453</v>
      </c>
      <c r="L45" s="32">
        <v>56100.943333044648</v>
      </c>
      <c r="M45" s="32">
        <v>55482.544666442875</v>
      </c>
      <c r="N45" s="32">
        <v>60332.186974926801</v>
      </c>
      <c r="O45" s="32">
        <v>61011.051253257683</v>
      </c>
      <c r="P45" s="32">
        <v>61811.682710530549</v>
      </c>
      <c r="Q45" s="32">
        <v>61402.483402119316</v>
      </c>
      <c r="R45" s="32">
        <v>62140.114451620997</v>
      </c>
      <c r="S45" s="32">
        <v>64630.70503842835</v>
      </c>
      <c r="T45" s="32">
        <v>65206.10466455292</v>
      </c>
      <c r="U45" s="32">
        <v>64182.644786966484</v>
      </c>
      <c r="V45" s="32">
        <v>63753.490935493777</v>
      </c>
      <c r="W45" s="32">
        <v>64274.555033415032</v>
      </c>
      <c r="X45" s="32">
        <v>67268.017297274419</v>
      </c>
      <c r="Y45" s="32">
        <v>67520.926853124285</v>
      </c>
      <c r="Z45" s="32">
        <v>64842.808770320691</v>
      </c>
      <c r="AA45" s="32">
        <v>66149.518323729251</v>
      </c>
      <c r="AB45" s="32">
        <v>69538.551611888237</v>
      </c>
      <c r="AC45" s="32">
        <v>69400.238100354356</v>
      </c>
      <c r="AD45" s="32">
        <v>68859.575298696858</v>
      </c>
      <c r="AE45" s="32">
        <v>68284.107046184276</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29664.0746</v>
      </c>
      <c r="D49" s="24">
        <v>28068.405200000001</v>
      </c>
      <c r="E49" s="24">
        <v>28502.614699999987</v>
      </c>
      <c r="F49" s="24">
        <v>20748.800268247003</v>
      </c>
      <c r="G49" s="24">
        <v>21159.997291672407</v>
      </c>
      <c r="H49" s="24">
        <v>21122.016144158471</v>
      </c>
      <c r="I49" s="24">
        <v>20428.838603258147</v>
      </c>
      <c r="J49" s="24">
        <v>20420.236590101493</v>
      </c>
      <c r="K49" s="24">
        <v>19979.033592754422</v>
      </c>
      <c r="L49" s="24">
        <v>21106.077947577651</v>
      </c>
      <c r="M49" s="24">
        <v>20710.232523918719</v>
      </c>
      <c r="N49" s="24">
        <v>20416.691800000001</v>
      </c>
      <c r="O49" s="24">
        <v>21117.353999999999</v>
      </c>
      <c r="P49" s="24">
        <v>20256.753400000001</v>
      </c>
      <c r="Q49" s="24">
        <v>21147.316599999998</v>
      </c>
      <c r="R49" s="24">
        <v>19936.3141</v>
      </c>
      <c r="S49" s="24">
        <v>18501.133999999998</v>
      </c>
      <c r="T49" s="24">
        <v>18686.519499999999</v>
      </c>
      <c r="U49" s="24">
        <v>15858.550099999993</v>
      </c>
      <c r="V49" s="24">
        <v>16470.90429999998</v>
      </c>
      <c r="W49" s="24">
        <v>18401.4666</v>
      </c>
      <c r="X49" s="24">
        <v>18490.836899999998</v>
      </c>
      <c r="Y49" s="24">
        <v>17764.124499999998</v>
      </c>
      <c r="Z49" s="24">
        <v>16820.412499999999</v>
      </c>
      <c r="AA49" s="24">
        <v>16833.3233</v>
      </c>
      <c r="AB49" s="24">
        <v>18009.626299999989</v>
      </c>
      <c r="AC49" s="24">
        <v>11778.3488</v>
      </c>
      <c r="AD49" s="24">
        <v>0</v>
      </c>
      <c r="AE49" s="24">
        <v>0</v>
      </c>
    </row>
    <row r="50" spans="1:31" s="27" customFormat="1" x14ac:dyDescent="0.35">
      <c r="A50" s="28" t="s">
        <v>132</v>
      </c>
      <c r="B50" s="28" t="s">
        <v>20</v>
      </c>
      <c r="C50" s="24">
        <v>1.5991843999999999E-5</v>
      </c>
      <c r="D50" s="24">
        <v>1.580807E-5</v>
      </c>
      <c r="E50" s="24">
        <v>1.6599054999999999E-5</v>
      </c>
      <c r="F50" s="24">
        <v>2.0198985999999999E-5</v>
      </c>
      <c r="G50" s="24">
        <v>2.04201109999999E-5</v>
      </c>
      <c r="H50" s="24">
        <v>2.0214038000000001E-5</v>
      </c>
      <c r="I50" s="24">
        <v>2.1469949999999999E-5</v>
      </c>
      <c r="J50" s="24">
        <v>2.3871910000000002E-5</v>
      </c>
      <c r="K50" s="24">
        <v>2.3572486999999999E-5</v>
      </c>
      <c r="L50" s="24">
        <v>2.3557036999999999E-5</v>
      </c>
      <c r="M50" s="24">
        <v>2.48025059999999E-5</v>
      </c>
      <c r="N50" s="24">
        <v>4.1817365999999997E-5</v>
      </c>
      <c r="O50" s="24">
        <v>4.2116283999999998E-5</v>
      </c>
      <c r="P50" s="24">
        <v>4.2362214999999898E-5</v>
      </c>
      <c r="Q50" s="24">
        <v>4.1301560000000002E-5</v>
      </c>
      <c r="R50" s="24">
        <v>4.1608727999999997E-5</v>
      </c>
      <c r="S50" s="24">
        <v>6.2730030000000006E-5</v>
      </c>
      <c r="T50" s="24">
        <v>6.4025749999999996E-5</v>
      </c>
      <c r="U50" s="24">
        <v>7.5212396000000001E-5</v>
      </c>
      <c r="V50" s="24">
        <v>7.3592589999999997E-5</v>
      </c>
      <c r="W50" s="24">
        <v>8.0213619999999894E-5</v>
      </c>
      <c r="X50" s="24">
        <v>8.2775259999999997E-5</v>
      </c>
      <c r="Y50" s="24">
        <v>8.4754389999999995E-5</v>
      </c>
      <c r="Z50" s="24">
        <v>8.3044159999999997E-5</v>
      </c>
      <c r="AA50" s="24">
        <v>8.5880440000000001E-5</v>
      </c>
      <c r="AB50" s="24">
        <v>8.7716359999999996E-5</v>
      </c>
      <c r="AC50" s="24">
        <v>9.5782009999999905E-5</v>
      </c>
      <c r="AD50" s="24">
        <v>2.8545535000000001E-4</v>
      </c>
      <c r="AE50" s="24">
        <v>2.7931422999999899E-4</v>
      </c>
    </row>
    <row r="51" spans="1:31" s="27" customFormat="1" x14ac:dyDescent="0.35">
      <c r="A51" s="28" t="s">
        <v>132</v>
      </c>
      <c r="B51" s="28" t="s">
        <v>32</v>
      </c>
      <c r="C51" s="24">
        <v>7.7253559999999997</v>
      </c>
      <c r="D51" s="24">
        <v>2.9295732999999902</v>
      </c>
      <c r="E51" s="24">
        <v>9.5375449999999997</v>
      </c>
      <c r="F51" s="24">
        <v>22.032460999999898</v>
      </c>
      <c r="G51" s="24">
        <v>7.7317770000000001</v>
      </c>
      <c r="H51" s="24">
        <v>17.257725000000001</v>
      </c>
      <c r="I51" s="24">
        <v>11.574809</v>
      </c>
      <c r="J51" s="24">
        <v>29.954503999999901</v>
      </c>
      <c r="K51" s="24">
        <v>1.0598932999999999</v>
      </c>
      <c r="L51" s="24">
        <v>6.5179934999999896</v>
      </c>
      <c r="M51" s="24">
        <v>1.2486823</v>
      </c>
      <c r="N51" s="24">
        <v>49.849600000000002</v>
      </c>
      <c r="O51" s="24">
        <v>34.896526000000001</v>
      </c>
      <c r="P51" s="24">
        <v>52.664223</v>
      </c>
      <c r="Q51" s="24">
        <v>71.780395999999996</v>
      </c>
      <c r="R51" s="24">
        <v>74.148129999999995</v>
      </c>
      <c r="S51" s="24">
        <v>147.59899999999999</v>
      </c>
      <c r="T51" s="24">
        <v>202.27173999999999</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7.2626903253857797</v>
      </c>
      <c r="D52" s="24">
        <v>2.7477053299999971E-5</v>
      </c>
      <c r="E52" s="24">
        <v>8.747721272112301</v>
      </c>
      <c r="F52" s="24">
        <v>6.7604229673461003</v>
      </c>
      <c r="G52" s="24">
        <v>2.6236321888930001</v>
      </c>
      <c r="H52" s="24">
        <v>14.283780650483889</v>
      </c>
      <c r="I52" s="24">
        <v>10.279190703113093</v>
      </c>
      <c r="J52" s="24">
        <v>10.664872491962299</v>
      </c>
      <c r="K52" s="24">
        <v>4.4180299299999993E-5</v>
      </c>
      <c r="L52" s="24">
        <v>4.4411547699999983E-5</v>
      </c>
      <c r="M52" s="24">
        <v>4.7287287099999959E-5</v>
      </c>
      <c r="N52" s="24">
        <v>43.633260887604898</v>
      </c>
      <c r="O52" s="24">
        <v>24.158282151721302</v>
      </c>
      <c r="P52" s="24">
        <v>24.8615260903284</v>
      </c>
      <c r="Q52" s="24">
        <v>38.758443067886994</v>
      </c>
      <c r="R52" s="24">
        <v>20.588165585319992</v>
      </c>
      <c r="S52" s="24">
        <v>82.754823635551986</v>
      </c>
      <c r="T52" s="24">
        <v>53.295442279740797</v>
      </c>
      <c r="U52" s="24">
        <v>409.49348359815008</v>
      </c>
      <c r="V52" s="24">
        <v>264.56235059865696</v>
      </c>
      <c r="W52" s="24">
        <v>168.74571261514103</v>
      </c>
      <c r="X52" s="24">
        <v>88.124265588564995</v>
      </c>
      <c r="Y52" s="24">
        <v>483.92656016682497</v>
      </c>
      <c r="Z52" s="24">
        <v>180.10332939071088</v>
      </c>
      <c r="AA52" s="24">
        <v>165.00062576880299</v>
      </c>
      <c r="AB52" s="24">
        <v>140.23742870152199</v>
      </c>
      <c r="AC52" s="24">
        <v>74.452622687336003</v>
      </c>
      <c r="AD52" s="24">
        <v>2366.6407844579298</v>
      </c>
      <c r="AE52" s="24">
        <v>2625.1486016492499</v>
      </c>
    </row>
    <row r="53" spans="1:31" s="27" customFormat="1" x14ac:dyDescent="0.35">
      <c r="A53" s="28" t="s">
        <v>132</v>
      </c>
      <c r="B53" s="28" t="s">
        <v>65</v>
      </c>
      <c r="C53" s="24">
        <v>2768.1163329999986</v>
      </c>
      <c r="D53" s="24">
        <v>2782.5998600000003</v>
      </c>
      <c r="E53" s="24">
        <v>2522.9106529999999</v>
      </c>
      <c r="F53" s="24">
        <v>3116.570999999999</v>
      </c>
      <c r="G53" s="24">
        <v>3187.5150129999975</v>
      </c>
      <c r="H53" s="24">
        <v>3024.2045600000001</v>
      </c>
      <c r="I53" s="24">
        <v>3066.5350000000003</v>
      </c>
      <c r="J53" s="24">
        <v>3859.6264739999901</v>
      </c>
      <c r="K53" s="24">
        <v>3206.8895549999993</v>
      </c>
      <c r="L53" s="24">
        <v>2739.4787700000002</v>
      </c>
      <c r="M53" s="24">
        <v>2759.1535649999987</v>
      </c>
      <c r="N53" s="24">
        <v>2491.5234219999979</v>
      </c>
      <c r="O53" s="24">
        <v>3066.660069999999</v>
      </c>
      <c r="P53" s="24">
        <v>3164.7080030000002</v>
      </c>
      <c r="Q53" s="24">
        <v>2996.0752190000003</v>
      </c>
      <c r="R53" s="24">
        <v>3008.7380320000002</v>
      </c>
      <c r="S53" s="24">
        <v>3797.5568500000004</v>
      </c>
      <c r="T53" s="24">
        <v>3158.0102619999998</v>
      </c>
      <c r="U53" s="24">
        <v>2714.5042720000001</v>
      </c>
      <c r="V53" s="24">
        <v>2712.3418200000001</v>
      </c>
      <c r="W53" s="24">
        <v>2460.9309199999998</v>
      </c>
      <c r="X53" s="24">
        <v>3022.1205649999997</v>
      </c>
      <c r="Y53" s="24">
        <v>3128.8889400000003</v>
      </c>
      <c r="Z53" s="24">
        <v>2951.7430439999989</v>
      </c>
      <c r="AA53" s="24">
        <v>2972.7351159999998</v>
      </c>
      <c r="AB53" s="24">
        <v>3743.8558559999979</v>
      </c>
      <c r="AC53" s="24">
        <v>3112.0249239999998</v>
      </c>
      <c r="AD53" s="24">
        <v>2666.2154859999991</v>
      </c>
      <c r="AE53" s="24">
        <v>2674.1459719999998</v>
      </c>
    </row>
    <row r="54" spans="1:31" s="27" customFormat="1" x14ac:dyDescent="0.35">
      <c r="A54" s="28" t="s">
        <v>132</v>
      </c>
      <c r="B54" s="28" t="s">
        <v>69</v>
      </c>
      <c r="C54" s="24">
        <v>10812.210309970351</v>
      </c>
      <c r="D54" s="24">
        <v>13786.91391608503</v>
      </c>
      <c r="E54" s="24">
        <v>11860.514132230026</v>
      </c>
      <c r="F54" s="24">
        <v>12278.535175623852</v>
      </c>
      <c r="G54" s="24">
        <v>12591.787922151649</v>
      </c>
      <c r="H54" s="24">
        <v>12999.933558720528</v>
      </c>
      <c r="I54" s="24">
        <v>13364.181261099819</v>
      </c>
      <c r="J54" s="24">
        <v>12108.258572316608</v>
      </c>
      <c r="K54" s="24">
        <v>12221.514990629303</v>
      </c>
      <c r="L54" s="24">
        <v>11814.473550920058</v>
      </c>
      <c r="M54" s="24">
        <v>13262.155198261271</v>
      </c>
      <c r="N54" s="24">
        <v>13829.377720281158</v>
      </c>
      <c r="O54" s="24">
        <v>14060.882319862203</v>
      </c>
      <c r="P54" s="24">
        <v>15873.784976580639</v>
      </c>
      <c r="Q54" s="24">
        <v>16474.699183570439</v>
      </c>
      <c r="R54" s="24">
        <v>18038.632564104126</v>
      </c>
      <c r="S54" s="24">
        <v>22739.767106842413</v>
      </c>
      <c r="T54" s="24">
        <v>23177.448064574695</v>
      </c>
      <c r="U54" s="24">
        <v>21230.125819340359</v>
      </c>
      <c r="V54" s="24">
        <v>20478.316609490226</v>
      </c>
      <c r="W54" s="24">
        <v>18176.107389733996</v>
      </c>
      <c r="X54" s="24">
        <v>19731.466463113542</v>
      </c>
      <c r="Y54" s="24">
        <v>22303.878978064218</v>
      </c>
      <c r="Z54" s="24">
        <v>22795.564034668521</v>
      </c>
      <c r="AA54" s="24">
        <v>21382.613632039527</v>
      </c>
      <c r="AB54" s="24">
        <v>24778.764023386932</v>
      </c>
      <c r="AC54" s="24">
        <v>27660.586803874783</v>
      </c>
      <c r="AD54" s="24">
        <v>28847.916363253738</v>
      </c>
      <c r="AE54" s="24">
        <v>28321.543610052096</v>
      </c>
    </row>
    <row r="55" spans="1:31" s="27" customFormat="1" x14ac:dyDescent="0.35">
      <c r="A55" s="28" t="s">
        <v>132</v>
      </c>
      <c r="B55" s="28" t="s">
        <v>68</v>
      </c>
      <c r="C55" s="24">
        <v>2656.0010068324527</v>
      </c>
      <c r="D55" s="24">
        <v>2637.0691085863318</v>
      </c>
      <c r="E55" s="24">
        <v>2737.6052049508235</v>
      </c>
      <c r="F55" s="24">
        <v>2624.947013267591</v>
      </c>
      <c r="G55" s="24">
        <v>2493.1715996410953</v>
      </c>
      <c r="H55" s="24">
        <v>2622.0228228513397</v>
      </c>
      <c r="I55" s="24">
        <v>2682.055964075781</v>
      </c>
      <c r="J55" s="24">
        <v>2511.575690372666</v>
      </c>
      <c r="K55" s="24">
        <v>2603.908915698134</v>
      </c>
      <c r="L55" s="24">
        <v>2656.0214367873891</v>
      </c>
      <c r="M55" s="24">
        <v>2640.7454375566949</v>
      </c>
      <c r="N55" s="24">
        <v>2742.2000903707976</v>
      </c>
      <c r="O55" s="24">
        <v>2623.4130217317975</v>
      </c>
      <c r="P55" s="24">
        <v>2493.1748801905283</v>
      </c>
      <c r="Q55" s="24">
        <v>2634.7847966977829</v>
      </c>
      <c r="R55" s="24">
        <v>2677.9187089086372</v>
      </c>
      <c r="S55" s="24">
        <v>2511.575689923659</v>
      </c>
      <c r="T55" s="24">
        <v>2600.0615633916291</v>
      </c>
      <c r="U55" s="24">
        <v>3878.5262801365079</v>
      </c>
      <c r="V55" s="24">
        <v>5887.0711682987994</v>
      </c>
      <c r="W55" s="24">
        <v>7014.4308537953011</v>
      </c>
      <c r="X55" s="24">
        <v>6383.6464296869372</v>
      </c>
      <c r="Y55" s="24">
        <v>6344.3719465119193</v>
      </c>
      <c r="Z55" s="24">
        <v>6266.5732044161168</v>
      </c>
      <c r="AA55" s="24">
        <v>6351.6897426280657</v>
      </c>
      <c r="AB55" s="24">
        <v>6387.1706172842478</v>
      </c>
      <c r="AC55" s="24">
        <v>6425.1250921181381</v>
      </c>
      <c r="AD55" s="24">
        <v>6568.8244632880997</v>
      </c>
      <c r="AE55" s="24">
        <v>6585.5275209999891</v>
      </c>
    </row>
    <row r="56" spans="1:31" s="27" customFormat="1" x14ac:dyDescent="0.35">
      <c r="A56" s="28" t="s">
        <v>132</v>
      </c>
      <c r="B56" s="28" t="s">
        <v>36</v>
      </c>
      <c r="C56" s="24">
        <v>111.771763904236</v>
      </c>
      <c r="D56" s="24">
        <v>162.98899639730101</v>
      </c>
      <c r="E56" s="24">
        <v>170.206114197424</v>
      </c>
      <c r="F56" s="24">
        <v>198.80351259034188</v>
      </c>
      <c r="G56" s="24">
        <v>196.15181039250001</v>
      </c>
      <c r="H56" s="24">
        <v>195.10403496506399</v>
      </c>
      <c r="I56" s="24">
        <v>188.9958626920799</v>
      </c>
      <c r="J56" s="24">
        <v>172.33234924964998</v>
      </c>
      <c r="K56" s="24">
        <v>158.97437680335599</v>
      </c>
      <c r="L56" s="24">
        <v>158.48584131236998</v>
      </c>
      <c r="M56" s="24">
        <v>154.09486203527001</v>
      </c>
      <c r="N56" s="24">
        <v>162.21112980669989</v>
      </c>
      <c r="O56" s="24">
        <v>125.5565120925</v>
      </c>
      <c r="P56" s="24">
        <v>116.03901832822999</v>
      </c>
      <c r="Q56" s="24">
        <v>125.55603392324998</v>
      </c>
      <c r="R56" s="24">
        <v>125.64379645716001</v>
      </c>
      <c r="S56" s="24">
        <v>114.45908912624998</v>
      </c>
      <c r="T56" s="24">
        <v>110.6798588282</v>
      </c>
      <c r="U56" s="24">
        <v>329.00509199999999</v>
      </c>
      <c r="V56" s="24">
        <v>326.28803259999899</v>
      </c>
      <c r="W56" s="24">
        <v>751.1418020000001</v>
      </c>
      <c r="X56" s="24">
        <v>691.73030000000006</v>
      </c>
      <c r="Y56" s="24">
        <v>685.44060000000002</v>
      </c>
      <c r="Z56" s="24">
        <v>730.38620000000003</v>
      </c>
      <c r="AA56" s="24">
        <v>713.64404000000002</v>
      </c>
      <c r="AB56" s="24">
        <v>703.94209999999998</v>
      </c>
      <c r="AC56" s="24">
        <v>694.91570000000002</v>
      </c>
      <c r="AD56" s="24">
        <v>676.85144000000003</v>
      </c>
      <c r="AE56" s="24">
        <v>646.97569999999996</v>
      </c>
    </row>
    <row r="57" spans="1:31" s="27" customFormat="1" x14ac:dyDescent="0.35">
      <c r="A57" s="28" t="s">
        <v>132</v>
      </c>
      <c r="B57" s="28" t="s">
        <v>73</v>
      </c>
      <c r="C57" s="24">
        <v>0</v>
      </c>
      <c r="D57" s="24">
        <v>0</v>
      </c>
      <c r="E57" s="24">
        <v>4.8585457999999901E-5</v>
      </c>
      <c r="F57" s="24">
        <v>6.1375176000000003E-5</v>
      </c>
      <c r="G57" s="24">
        <v>6.0967897000000001E-5</v>
      </c>
      <c r="H57" s="24">
        <v>6.5078009999999895E-5</v>
      </c>
      <c r="I57" s="24">
        <v>6.407289E-5</v>
      </c>
      <c r="J57" s="24">
        <v>7.0388199999999896E-5</v>
      </c>
      <c r="K57" s="24">
        <v>6.9364344999999999E-5</v>
      </c>
      <c r="L57" s="24">
        <v>7.2065530000000005E-5</v>
      </c>
      <c r="M57" s="24">
        <v>7.6567274000000004E-5</v>
      </c>
      <c r="N57" s="24">
        <v>2.0345216999999999E-4</v>
      </c>
      <c r="O57" s="24">
        <v>1.9430973999999901E-4</v>
      </c>
      <c r="P57" s="24">
        <v>1.8969832999999901E-4</v>
      </c>
      <c r="Q57" s="24">
        <v>2.0374375E-4</v>
      </c>
      <c r="R57" s="24">
        <v>2.0227999000000001E-4</v>
      </c>
      <c r="S57" s="24">
        <v>123.52343999999999</v>
      </c>
      <c r="T57" s="24">
        <v>122.98694999999999</v>
      </c>
      <c r="U57" s="24">
        <v>336.93306999999999</v>
      </c>
      <c r="V57" s="24">
        <v>339.33496000000002</v>
      </c>
      <c r="W57" s="24">
        <v>1324.172</v>
      </c>
      <c r="X57" s="24">
        <v>1275.9110000000001</v>
      </c>
      <c r="Y57" s="24">
        <v>1242.405</v>
      </c>
      <c r="Z57" s="24">
        <v>1394.8552999999999</v>
      </c>
      <c r="AA57" s="24">
        <v>1378.819</v>
      </c>
      <c r="AB57" s="24">
        <v>1325.4175</v>
      </c>
      <c r="AC57" s="24">
        <v>1316.3533</v>
      </c>
      <c r="AD57" s="24">
        <v>2398.4126000000001</v>
      </c>
      <c r="AE57" s="24">
        <v>2271.6077</v>
      </c>
    </row>
    <row r="58" spans="1:31" s="27" customFormat="1" x14ac:dyDescent="0.35">
      <c r="A58" s="28" t="s">
        <v>132</v>
      </c>
      <c r="B58" s="28" t="s">
        <v>56</v>
      </c>
      <c r="C58" s="24">
        <v>10.015478999999999</v>
      </c>
      <c r="D58" s="24">
        <v>17.300941099999999</v>
      </c>
      <c r="E58" s="24">
        <v>25.87080589999999</v>
      </c>
      <c r="F58" s="24">
        <v>47.265044999999994</v>
      </c>
      <c r="G58" s="24">
        <v>70.865496399999998</v>
      </c>
      <c r="H58" s="24">
        <v>99.548013999999995</v>
      </c>
      <c r="I58" s="24">
        <v>133.26846900000001</v>
      </c>
      <c r="J58" s="24">
        <v>176.041898</v>
      </c>
      <c r="K58" s="24">
        <v>217.24419999999989</v>
      </c>
      <c r="L58" s="24">
        <v>268.26616599999898</v>
      </c>
      <c r="M58" s="24">
        <v>340.11573199999998</v>
      </c>
      <c r="N58" s="24">
        <v>431.61313699999999</v>
      </c>
      <c r="O58" s="24">
        <v>481.73115999999902</v>
      </c>
      <c r="P58" s="24">
        <v>505.14176399999997</v>
      </c>
      <c r="Q58" s="24">
        <v>576.25080399999899</v>
      </c>
      <c r="R58" s="24">
        <v>621.22105999999997</v>
      </c>
      <c r="S58" s="24">
        <v>624.93981999999994</v>
      </c>
      <c r="T58" s="24">
        <v>636.53489999999999</v>
      </c>
      <c r="U58" s="24">
        <v>662.05580000000009</v>
      </c>
      <c r="V58" s="24">
        <v>712.18386499999906</v>
      </c>
      <c r="W58" s="24">
        <v>751.65410499999905</v>
      </c>
      <c r="X58" s="24">
        <v>780.33631000000003</v>
      </c>
      <c r="Y58" s="24">
        <v>779.62556999999993</v>
      </c>
      <c r="Z58" s="24">
        <v>885.03967</v>
      </c>
      <c r="AA58" s="24">
        <v>884.55033000000003</v>
      </c>
      <c r="AB58" s="24">
        <v>886.82635000000005</v>
      </c>
      <c r="AC58" s="24">
        <v>901.75527999999997</v>
      </c>
      <c r="AD58" s="24">
        <v>916.61995000000002</v>
      </c>
      <c r="AE58" s="24">
        <v>771.21758</v>
      </c>
    </row>
    <row r="59" spans="1:31" s="27" customFormat="1" x14ac:dyDescent="0.35">
      <c r="A59" s="31" t="s">
        <v>138</v>
      </c>
      <c r="B59" s="31"/>
      <c r="C59" s="32">
        <v>45915.390312120035</v>
      </c>
      <c r="D59" s="32">
        <v>47277.917701256483</v>
      </c>
      <c r="E59" s="32">
        <v>45641.929973052</v>
      </c>
      <c r="F59" s="32">
        <v>38797.646361304782</v>
      </c>
      <c r="G59" s="32">
        <v>39442.827256074146</v>
      </c>
      <c r="H59" s="32">
        <v>39799.718611594857</v>
      </c>
      <c r="I59" s="32">
        <v>39563.464849606811</v>
      </c>
      <c r="J59" s="32">
        <v>38940.316727154634</v>
      </c>
      <c r="K59" s="32">
        <v>38012.407015134646</v>
      </c>
      <c r="L59" s="32">
        <v>38322.569766753688</v>
      </c>
      <c r="M59" s="32">
        <v>39373.535479126484</v>
      </c>
      <c r="N59" s="32">
        <v>39573.275935356927</v>
      </c>
      <c r="O59" s="32">
        <v>40927.364261862</v>
      </c>
      <c r="P59" s="32">
        <v>41865.947051223709</v>
      </c>
      <c r="Q59" s="32">
        <v>43363.414679637666</v>
      </c>
      <c r="R59" s="32">
        <v>43756.339742206808</v>
      </c>
      <c r="S59" s="32">
        <v>47780.387533131652</v>
      </c>
      <c r="T59" s="32">
        <v>47877.606636271812</v>
      </c>
      <c r="U59" s="32">
        <v>44091.200030287408</v>
      </c>
      <c r="V59" s="32">
        <v>45813.196321980249</v>
      </c>
      <c r="W59" s="32">
        <v>46221.68155635806</v>
      </c>
      <c r="X59" s="32">
        <v>47716.1947061643</v>
      </c>
      <c r="Y59" s="32">
        <v>50025.191009497357</v>
      </c>
      <c r="Z59" s="32">
        <v>49014.396195519505</v>
      </c>
      <c r="AA59" s="32">
        <v>47705.362502316835</v>
      </c>
      <c r="AB59" s="32">
        <v>53059.654313089042</v>
      </c>
      <c r="AC59" s="32">
        <v>49050.538338462269</v>
      </c>
      <c r="AD59" s="32">
        <v>40449.597382455118</v>
      </c>
      <c r="AE59" s="32">
        <v>40206.365984015567</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1114.832625564339</v>
      </c>
      <c r="D64" s="24">
        <v>1114.8326254481831</v>
      </c>
      <c r="E64" s="24">
        <v>572.91232068340798</v>
      </c>
      <c r="F64" s="24">
        <v>449.50188072094602</v>
      </c>
      <c r="G64" s="24">
        <v>449.50188100264</v>
      </c>
      <c r="H64" s="24">
        <v>449.50188067566899</v>
      </c>
      <c r="I64" s="24">
        <v>450.73342101876801</v>
      </c>
      <c r="J64" s="24">
        <v>449.50188435728597</v>
      </c>
      <c r="K64" s="24">
        <v>449.50188409201701</v>
      </c>
      <c r="L64" s="24">
        <v>449.50188422827199</v>
      </c>
      <c r="M64" s="24">
        <v>450.73342593760304</v>
      </c>
      <c r="N64" s="24">
        <v>877.37454413396506</v>
      </c>
      <c r="O64" s="24">
        <v>984.36034452613001</v>
      </c>
      <c r="P64" s="24">
        <v>1146.199844912318</v>
      </c>
      <c r="Q64" s="24">
        <v>627.35664399286293</v>
      </c>
      <c r="R64" s="24">
        <v>775.88574439451008</v>
      </c>
      <c r="S64" s="24">
        <v>7.2049650000000006E-5</v>
      </c>
      <c r="T64" s="24">
        <v>7.2820660000000003E-5</v>
      </c>
      <c r="U64" s="24">
        <v>7.7773990000000004E-5</v>
      </c>
      <c r="V64" s="24">
        <v>7.5819683999999896E-5</v>
      </c>
      <c r="W64" s="24">
        <v>1.0236198000000001E-4</v>
      </c>
      <c r="X64" s="24">
        <v>1.0583021E-4</v>
      </c>
      <c r="Y64" s="24">
        <v>1.1427223E-4</v>
      </c>
      <c r="Z64" s="24">
        <v>1.06851289999999E-4</v>
      </c>
      <c r="AA64" s="24">
        <v>1.10593115E-4</v>
      </c>
      <c r="AB64" s="24">
        <v>1.1304550999999999E-4</v>
      </c>
      <c r="AC64" s="24">
        <v>1.1438689999999999E-4</v>
      </c>
      <c r="AD64" s="24">
        <v>1.4581690000000001E-4</v>
      </c>
      <c r="AE64" s="24">
        <v>1.4197090000000001E-4</v>
      </c>
    </row>
    <row r="65" spans="1:31" s="27" customFormat="1" x14ac:dyDescent="0.35">
      <c r="A65" s="28" t="s">
        <v>133</v>
      </c>
      <c r="B65" s="28" t="s">
        <v>32</v>
      </c>
      <c r="C65" s="24">
        <v>653.87300000000005</v>
      </c>
      <c r="D65" s="24">
        <v>673.51300000000003</v>
      </c>
      <c r="E65" s="24">
        <v>648.34270000000004</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210.64847999999901</v>
      </c>
      <c r="O65" s="24">
        <v>175.42590000000001</v>
      </c>
      <c r="P65" s="24">
        <v>477.03590000000003</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45.317824650582203</v>
      </c>
      <c r="D66" s="24">
        <v>24.039376141014493</v>
      </c>
      <c r="E66" s="24">
        <v>96.557326731755893</v>
      </c>
      <c r="F66" s="24">
        <v>16.707492320873598</v>
      </c>
      <c r="G66" s="24">
        <v>10.338593896621502</v>
      </c>
      <c r="H66" s="24">
        <v>27.366816291227305</v>
      </c>
      <c r="I66" s="24">
        <v>13.969603614671501</v>
      </c>
      <c r="J66" s="24">
        <v>36.029259425155303</v>
      </c>
      <c r="K66" s="24">
        <v>1.9945930887230998</v>
      </c>
      <c r="L66" s="24">
        <v>4.4644508203532984</v>
      </c>
      <c r="M66" s="24">
        <v>5.864353792519398</v>
      </c>
      <c r="N66" s="24">
        <v>192.95798097964527</v>
      </c>
      <c r="O66" s="24">
        <v>173.18186724045535</v>
      </c>
      <c r="P66" s="24">
        <v>360.9130861652331</v>
      </c>
      <c r="Q66" s="24">
        <v>180.42433556001899</v>
      </c>
      <c r="R66" s="24">
        <v>184.32104693825096</v>
      </c>
      <c r="S66" s="24">
        <v>527.24634421731207</v>
      </c>
      <c r="T66" s="24">
        <v>646.12243209603048</v>
      </c>
      <c r="U66" s="24">
        <v>745.9342306224188</v>
      </c>
      <c r="V66" s="24">
        <v>703.49425164548381</v>
      </c>
      <c r="W66" s="24">
        <v>645.35348927230609</v>
      </c>
      <c r="X66" s="24">
        <v>875.16452695252269</v>
      </c>
      <c r="Y66" s="24">
        <v>1060.5741101283591</v>
      </c>
      <c r="Z66" s="24">
        <v>465.03419124121586</v>
      </c>
      <c r="AA66" s="24">
        <v>376.67438134036507</v>
      </c>
      <c r="AB66" s="24">
        <v>555.12107930974037</v>
      </c>
      <c r="AC66" s="24">
        <v>768.52267122530679</v>
      </c>
      <c r="AD66" s="24">
        <v>1141.1367375135301</v>
      </c>
      <c r="AE66" s="24">
        <v>1171.4268492930651</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6274.1428033643724</v>
      </c>
      <c r="D68" s="24">
        <v>7076.4361698595421</v>
      </c>
      <c r="E68" s="24">
        <v>6263.3903183735838</v>
      </c>
      <c r="F68" s="24">
        <v>6931.130922571394</v>
      </c>
      <c r="G68" s="24">
        <v>6777.0110108125864</v>
      </c>
      <c r="H68" s="24">
        <v>7421.8610907516395</v>
      </c>
      <c r="I68" s="24">
        <v>7349.2294098288403</v>
      </c>
      <c r="J68" s="24">
        <v>6939.7360162709538</v>
      </c>
      <c r="K68" s="24">
        <v>6511.8653192086704</v>
      </c>
      <c r="L68" s="24">
        <v>6279.8328656622989</v>
      </c>
      <c r="M68" s="24">
        <v>6627.2834703219651</v>
      </c>
      <c r="N68" s="24">
        <v>10149.868572050085</v>
      </c>
      <c r="O68" s="24">
        <v>10154.613873927992</v>
      </c>
      <c r="P68" s="24">
        <v>9640.2164942673207</v>
      </c>
      <c r="Q68" s="24">
        <v>10762.52500070966</v>
      </c>
      <c r="R68" s="24">
        <v>10475.433734847325</v>
      </c>
      <c r="S68" s="24">
        <v>12186.67883849592</v>
      </c>
      <c r="T68" s="24">
        <v>13022.857168388529</v>
      </c>
      <c r="U68" s="24">
        <v>11972.199568369599</v>
      </c>
      <c r="V68" s="24">
        <v>12345.298240099428</v>
      </c>
      <c r="W68" s="24">
        <v>11026.626515285472</v>
      </c>
      <c r="X68" s="24">
        <v>10623.69529025747</v>
      </c>
      <c r="Y68" s="24">
        <v>9586.5827744598919</v>
      </c>
      <c r="Z68" s="24">
        <v>10596.919608205169</v>
      </c>
      <c r="AA68" s="24">
        <v>10399.673314655767</v>
      </c>
      <c r="AB68" s="24">
        <v>11312.82193048189</v>
      </c>
      <c r="AC68" s="24">
        <v>11416.06334948417</v>
      </c>
      <c r="AD68" s="24">
        <v>12100.544046341514</v>
      </c>
      <c r="AE68" s="24">
        <v>12629.930733113002</v>
      </c>
    </row>
    <row r="69" spans="1:31" s="27" customFormat="1" x14ac:dyDescent="0.35">
      <c r="A69" s="28" t="s">
        <v>133</v>
      </c>
      <c r="B69" s="28" t="s">
        <v>68</v>
      </c>
      <c r="C69" s="24">
        <v>947.13779956411918</v>
      </c>
      <c r="D69" s="24">
        <v>1101.6127684763226</v>
      </c>
      <c r="E69" s="24">
        <v>1109.426909355079</v>
      </c>
      <c r="F69" s="24">
        <v>1067.4575218159189</v>
      </c>
      <c r="G69" s="24">
        <v>1041.493972942003</v>
      </c>
      <c r="H69" s="24">
        <v>1066.2748628373308</v>
      </c>
      <c r="I69" s="24">
        <v>1099.2724005805319</v>
      </c>
      <c r="J69" s="24">
        <v>1045.20883528119</v>
      </c>
      <c r="K69" s="24">
        <v>1089.2577149566155</v>
      </c>
      <c r="L69" s="24">
        <v>1098.9348225470219</v>
      </c>
      <c r="M69" s="24">
        <v>1103.6681680321899</v>
      </c>
      <c r="N69" s="24">
        <v>1121.1272118455452</v>
      </c>
      <c r="O69" s="24">
        <v>1067.1418420100215</v>
      </c>
      <c r="P69" s="24">
        <v>1041.6273879541734</v>
      </c>
      <c r="Q69" s="24">
        <v>1067.8988980078891</v>
      </c>
      <c r="R69" s="24">
        <v>1097.4412791669581</v>
      </c>
      <c r="S69" s="24">
        <v>1187.4160486653204</v>
      </c>
      <c r="T69" s="24">
        <v>1224.1875477371159</v>
      </c>
      <c r="U69" s="24">
        <v>1486.5209712817189</v>
      </c>
      <c r="V69" s="24">
        <v>1993.5627511727298</v>
      </c>
      <c r="W69" s="24">
        <v>2248.4448650326581</v>
      </c>
      <c r="X69" s="24">
        <v>2191.6590777630586</v>
      </c>
      <c r="Y69" s="24">
        <v>2410.9547118910559</v>
      </c>
      <c r="Z69" s="24">
        <v>2097.858586561289</v>
      </c>
      <c r="AA69" s="24">
        <v>2118.9513113526068</v>
      </c>
      <c r="AB69" s="24">
        <v>1912.5845539838472</v>
      </c>
      <c r="AC69" s="24">
        <v>1893.3778982667161</v>
      </c>
      <c r="AD69" s="24">
        <v>1773.1439797913131</v>
      </c>
      <c r="AE69" s="24">
        <v>1639.5859796856801</v>
      </c>
    </row>
    <row r="70" spans="1:31" s="27" customFormat="1" x14ac:dyDescent="0.35">
      <c r="A70" s="28" t="s">
        <v>133</v>
      </c>
      <c r="B70" s="28" t="s">
        <v>36</v>
      </c>
      <c r="C70" s="24">
        <v>100.43196563456489</v>
      </c>
      <c r="D70" s="24">
        <v>99.637843679980008</v>
      </c>
      <c r="E70" s="24">
        <v>109.58876414131399</v>
      </c>
      <c r="F70" s="24">
        <v>115.56519274225001</v>
      </c>
      <c r="G70" s="24">
        <v>112.65196305114</v>
      </c>
      <c r="H70" s="24">
        <v>107.84736221967991</v>
      </c>
      <c r="I70" s="24">
        <v>103.1747230789299</v>
      </c>
      <c r="J70" s="24">
        <v>98.853713987749998</v>
      </c>
      <c r="K70" s="24">
        <v>90.337294641399893</v>
      </c>
      <c r="L70" s="24">
        <v>88.181709939069989</v>
      </c>
      <c r="M70" s="24">
        <v>85.348194473160007</v>
      </c>
      <c r="N70" s="24">
        <v>87.832146684500003</v>
      </c>
      <c r="O70" s="24">
        <v>85.094493296980005</v>
      </c>
      <c r="P70" s="24">
        <v>63.844844814800005</v>
      </c>
      <c r="Q70" s="24">
        <v>67.076697188259999</v>
      </c>
      <c r="R70" s="24">
        <v>67.229576644699989</v>
      </c>
      <c r="S70" s="24">
        <v>530.07269999999994</v>
      </c>
      <c r="T70" s="24">
        <v>525.22861499999999</v>
      </c>
      <c r="U70" s="24">
        <v>758.9430000000001</v>
      </c>
      <c r="V70" s="24">
        <v>733.08814600000005</v>
      </c>
      <c r="W70" s="24">
        <v>1068.307296</v>
      </c>
      <c r="X70" s="24">
        <v>1060.4095729999999</v>
      </c>
      <c r="Y70" s="24">
        <v>1057.5329300000001</v>
      </c>
      <c r="Z70" s="24">
        <v>1074.7820839999999</v>
      </c>
      <c r="AA70" s="24">
        <v>1085.6821170000001</v>
      </c>
      <c r="AB70" s="24">
        <v>1037.283586</v>
      </c>
      <c r="AC70" s="24">
        <v>1017.83136</v>
      </c>
      <c r="AD70" s="24">
        <v>1007.69238</v>
      </c>
      <c r="AE70" s="24">
        <v>921.29431</v>
      </c>
    </row>
    <row r="71" spans="1:31" s="27" customFormat="1" x14ac:dyDescent="0.35">
      <c r="A71" s="28" t="s">
        <v>133</v>
      </c>
      <c r="B71" s="28" t="s">
        <v>73</v>
      </c>
      <c r="C71" s="24">
        <v>0</v>
      </c>
      <c r="D71" s="24">
        <v>0</v>
      </c>
      <c r="E71" s="24">
        <v>3.9153674E-5</v>
      </c>
      <c r="F71" s="24">
        <v>3.7989223000000002E-5</v>
      </c>
      <c r="G71" s="24">
        <v>3.7630296E-5</v>
      </c>
      <c r="H71" s="24">
        <v>3.9518333999999997E-5</v>
      </c>
      <c r="I71" s="24">
        <v>4.0073773999999998E-5</v>
      </c>
      <c r="J71" s="24">
        <v>4.3693509999999998E-5</v>
      </c>
      <c r="K71" s="24">
        <v>4.3803447999999999E-5</v>
      </c>
      <c r="L71" s="24">
        <v>4.6238844999999998E-5</v>
      </c>
      <c r="M71" s="24">
        <v>4.8218185999999899E-5</v>
      </c>
      <c r="N71" s="24">
        <v>7.5490900000000006E-5</v>
      </c>
      <c r="O71" s="24">
        <v>7.4001080000000004E-5</v>
      </c>
      <c r="P71" s="24">
        <v>7.3094279999999994E-5</v>
      </c>
      <c r="Q71" s="24">
        <v>8.5616484000000006E-5</v>
      </c>
      <c r="R71" s="24">
        <v>9.0673784000000002E-5</v>
      </c>
      <c r="S71" s="24">
        <v>1.2703068E-4</v>
      </c>
      <c r="T71" s="24">
        <v>1.2752113000000001E-4</v>
      </c>
      <c r="U71" s="24">
        <v>1.3115649999999901E-4</v>
      </c>
      <c r="V71" s="24">
        <v>1.3320382000000001E-4</v>
      </c>
      <c r="W71" s="24">
        <v>1.8583506E-4</v>
      </c>
      <c r="X71" s="24">
        <v>1.8376973000000001E-4</v>
      </c>
      <c r="Y71" s="24">
        <v>1.8473575000000001E-4</v>
      </c>
      <c r="Z71" s="24">
        <v>2.2116302E-4</v>
      </c>
      <c r="AA71" s="24">
        <v>2.1761697000000001E-4</v>
      </c>
      <c r="AB71" s="24">
        <v>2.1326133999999999E-4</v>
      </c>
      <c r="AC71" s="24">
        <v>2.1390936999999999E-4</v>
      </c>
      <c r="AD71" s="24">
        <v>2.1809372000000001E-4</v>
      </c>
      <c r="AE71" s="24">
        <v>2.1890955000000001E-4</v>
      </c>
    </row>
    <row r="72" spans="1:31" s="27" customFormat="1" x14ac:dyDescent="0.35">
      <c r="A72" s="28" t="s">
        <v>133</v>
      </c>
      <c r="B72" s="28" t="s">
        <v>56</v>
      </c>
      <c r="C72" s="24">
        <v>10.341293800000001</v>
      </c>
      <c r="D72" s="24">
        <v>18.038327899999999</v>
      </c>
      <c r="E72" s="24">
        <v>24.797400499999998</v>
      </c>
      <c r="F72" s="24">
        <v>31.9033025999999</v>
      </c>
      <c r="G72" s="24">
        <v>42.369164699999999</v>
      </c>
      <c r="H72" s="24">
        <v>56.766525399999999</v>
      </c>
      <c r="I72" s="24">
        <v>70.777327599999992</v>
      </c>
      <c r="J72" s="24">
        <v>86.133651</v>
      </c>
      <c r="K72" s="24">
        <v>93.623020999999994</v>
      </c>
      <c r="L72" s="24">
        <v>110.710819</v>
      </c>
      <c r="M72" s="24">
        <v>132.78098699999902</v>
      </c>
      <c r="N72" s="24">
        <v>158.37180600000002</v>
      </c>
      <c r="O72" s="24">
        <v>172.624008</v>
      </c>
      <c r="P72" s="24">
        <v>179.42430399999898</v>
      </c>
      <c r="Q72" s="24">
        <v>199.59770399999999</v>
      </c>
      <c r="R72" s="24">
        <v>207.919228</v>
      </c>
      <c r="S72" s="24">
        <v>185.93662999999998</v>
      </c>
      <c r="T72" s="24">
        <v>191.09114500000001</v>
      </c>
      <c r="U72" s="24">
        <v>201.261449999999</v>
      </c>
      <c r="V72" s="24">
        <v>202.50466</v>
      </c>
      <c r="W72" s="24">
        <v>216.89165</v>
      </c>
      <c r="X72" s="24">
        <v>223.62229000000002</v>
      </c>
      <c r="Y72" s="24">
        <v>230.33533399999999</v>
      </c>
      <c r="Z72" s="24">
        <v>246.906532</v>
      </c>
      <c r="AA72" s="24">
        <v>249.81861999999998</v>
      </c>
      <c r="AB72" s="24">
        <v>242.47235599999999</v>
      </c>
      <c r="AC72" s="24">
        <v>244.21362999999999</v>
      </c>
      <c r="AD72" s="24">
        <v>242.22488600000003</v>
      </c>
      <c r="AE72" s="24">
        <v>187.4001319999999</v>
      </c>
    </row>
    <row r="73" spans="1:31" s="27" customFormat="1" x14ac:dyDescent="0.35">
      <c r="A73" s="31" t="s">
        <v>138</v>
      </c>
      <c r="B73" s="31"/>
      <c r="C73" s="32">
        <v>9035.3040531434126</v>
      </c>
      <c r="D73" s="32">
        <v>9990.4339399250639</v>
      </c>
      <c r="E73" s="32">
        <v>8690.6295751438265</v>
      </c>
      <c r="F73" s="32">
        <v>8546.370937429132</v>
      </c>
      <c r="G73" s="32">
        <v>8359.918578653851</v>
      </c>
      <c r="H73" s="32">
        <v>9046.5777705558667</v>
      </c>
      <c r="I73" s="32">
        <v>8995.0014450428116</v>
      </c>
      <c r="J73" s="32">
        <v>8552.0491153345847</v>
      </c>
      <c r="K73" s="32">
        <v>8134.1926313460262</v>
      </c>
      <c r="L73" s="32">
        <v>7914.3071432579463</v>
      </c>
      <c r="M73" s="32">
        <v>8269.3460280842773</v>
      </c>
      <c r="N73" s="32">
        <v>12551.976789009241</v>
      </c>
      <c r="O73" s="32">
        <v>12554.7238277046</v>
      </c>
      <c r="P73" s="32">
        <v>12665.992713299045</v>
      </c>
      <c r="Q73" s="32">
        <v>12638.204878270431</v>
      </c>
      <c r="R73" s="32">
        <v>12533.081805347045</v>
      </c>
      <c r="S73" s="32">
        <v>13901.341303428202</v>
      </c>
      <c r="T73" s="32">
        <v>14893.167221042335</v>
      </c>
      <c r="U73" s="32">
        <v>14204.654848047727</v>
      </c>
      <c r="V73" s="32">
        <v>15042.355318737325</v>
      </c>
      <c r="W73" s="32">
        <v>13920.424971952416</v>
      </c>
      <c r="X73" s="32">
        <v>13690.519000803262</v>
      </c>
      <c r="Y73" s="32">
        <v>13058.111710751537</v>
      </c>
      <c r="Z73" s="32">
        <v>13159.812492858964</v>
      </c>
      <c r="AA73" s="32">
        <v>12895.299117941853</v>
      </c>
      <c r="AB73" s="32">
        <v>13780.527676820988</v>
      </c>
      <c r="AC73" s="32">
        <v>14077.964033363092</v>
      </c>
      <c r="AD73" s="32">
        <v>15014.824909463257</v>
      </c>
      <c r="AE73" s="32">
        <v>15440.943704062647</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1.3810532E-5</v>
      </c>
      <c r="D78" s="24">
        <v>1.3650828E-5</v>
      </c>
      <c r="E78" s="24">
        <v>1.3933296E-5</v>
      </c>
      <c r="F78" s="24">
        <v>1.3938266E-5</v>
      </c>
      <c r="G78" s="24">
        <v>1.3812334E-5</v>
      </c>
      <c r="H78" s="24">
        <v>1.3945786E-5</v>
      </c>
      <c r="I78" s="24">
        <v>1.4439664E-5</v>
      </c>
      <c r="J78" s="24">
        <v>1.48754299999999E-5</v>
      </c>
      <c r="K78" s="24">
        <v>1.54283299999999E-5</v>
      </c>
      <c r="L78" s="24">
        <v>1.5573939999999999E-5</v>
      </c>
      <c r="M78" s="24">
        <v>1.5415397E-5</v>
      </c>
      <c r="N78" s="24">
        <v>1.5943864E-5</v>
      </c>
      <c r="O78" s="24">
        <v>1.6187345E-5</v>
      </c>
      <c r="P78" s="24">
        <v>1.66533339999999E-5</v>
      </c>
      <c r="Q78" s="24">
        <v>1.7290553000000002E-5</v>
      </c>
      <c r="R78" s="24">
        <v>1.789402E-5</v>
      </c>
      <c r="S78" s="24">
        <v>1.8698568999999999E-5</v>
      </c>
      <c r="T78" s="24">
        <v>1.9462627999999999E-5</v>
      </c>
      <c r="U78" s="24">
        <v>2.1139778E-5</v>
      </c>
      <c r="V78" s="24">
        <v>2.1297003000000001E-5</v>
      </c>
      <c r="W78" s="24">
        <v>2.2378889999999999E-5</v>
      </c>
      <c r="X78" s="24">
        <v>2.3199284E-5</v>
      </c>
      <c r="Y78" s="24">
        <v>2.4308287E-5</v>
      </c>
      <c r="Z78" s="24">
        <v>2.53397209999999E-5</v>
      </c>
      <c r="AA78" s="24">
        <v>2.6370846000000001E-5</v>
      </c>
      <c r="AB78" s="24">
        <v>2.7618166999999999E-5</v>
      </c>
      <c r="AC78" s="24">
        <v>2.8935379999999999E-5</v>
      </c>
      <c r="AD78" s="24">
        <v>3.0624967999999998E-5</v>
      </c>
      <c r="AE78" s="24">
        <v>3.1437219999999999E-5</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1.0831866099999999E-5</v>
      </c>
      <c r="D80" s="24">
        <v>1.0457212799999999E-5</v>
      </c>
      <c r="E80" s="24">
        <v>1.0970402799999999E-5</v>
      </c>
      <c r="F80" s="24">
        <v>1.1120377199999979E-5</v>
      </c>
      <c r="G80" s="24">
        <v>1.08535563E-5</v>
      </c>
      <c r="H80" s="24">
        <v>1.1445447999999988E-5</v>
      </c>
      <c r="I80" s="24">
        <v>1.188054639999999E-5</v>
      </c>
      <c r="J80" s="24">
        <v>1.2287763700000001E-5</v>
      </c>
      <c r="K80" s="24">
        <v>1.2838725599999991E-5</v>
      </c>
      <c r="L80" s="24">
        <v>1.31699408E-5</v>
      </c>
      <c r="M80" s="24">
        <v>1.2575925899999999E-5</v>
      </c>
      <c r="N80" s="24">
        <v>0.22465247593200002</v>
      </c>
      <c r="O80" s="24">
        <v>1.35502606E-5</v>
      </c>
      <c r="P80" s="24">
        <v>1.3976479899999981E-5</v>
      </c>
      <c r="Q80" s="24">
        <v>1.4470003299999988E-5</v>
      </c>
      <c r="R80" s="24">
        <v>1.4933971099999992E-5</v>
      </c>
      <c r="S80" s="24">
        <v>1.5720980199999999E-5</v>
      </c>
      <c r="T80" s="24">
        <v>1.6116383199999997E-5</v>
      </c>
      <c r="U80" s="24">
        <v>1.7073638299999991E-5</v>
      </c>
      <c r="V80" s="24">
        <v>1.4336608299999991E-5</v>
      </c>
      <c r="W80" s="24">
        <v>5.8405373534E-2</v>
      </c>
      <c r="X80" s="24">
        <v>1.551113E-5</v>
      </c>
      <c r="Y80" s="24">
        <v>1.6221725199999989E-5</v>
      </c>
      <c r="Z80" s="24">
        <v>1.7075702999999991E-5</v>
      </c>
      <c r="AA80" s="24">
        <v>1.744356119999999E-5</v>
      </c>
      <c r="AB80" s="24">
        <v>1.8443370699999999E-5</v>
      </c>
      <c r="AC80" s="24">
        <v>1.925485869999999E-5</v>
      </c>
      <c r="AD80" s="24">
        <v>0.28598915510200001</v>
      </c>
      <c r="AE80" s="24">
        <v>2.0826350499999989E-5</v>
      </c>
    </row>
    <row r="81" spans="1:35" s="27" customFormat="1" x14ac:dyDescent="0.35">
      <c r="A81" s="28" t="s">
        <v>134</v>
      </c>
      <c r="B81" s="28" t="s">
        <v>65</v>
      </c>
      <c r="C81" s="24">
        <v>7874.9193149999992</v>
      </c>
      <c r="D81" s="24">
        <v>7975.0089839999982</v>
      </c>
      <c r="E81" s="24">
        <v>8313.9489799999992</v>
      </c>
      <c r="F81" s="24">
        <v>9815.1986900000011</v>
      </c>
      <c r="G81" s="24">
        <v>10510.264929999998</v>
      </c>
      <c r="H81" s="24">
        <v>9376.7548899999856</v>
      </c>
      <c r="I81" s="24">
        <v>9353.347310000001</v>
      </c>
      <c r="J81" s="24">
        <v>9604.097069999998</v>
      </c>
      <c r="K81" s="24">
        <v>8742.4131899999993</v>
      </c>
      <c r="L81" s="24">
        <v>8281.6084499999997</v>
      </c>
      <c r="M81" s="24">
        <v>7587.4146099999989</v>
      </c>
      <c r="N81" s="24">
        <v>7595.8053999999993</v>
      </c>
      <c r="O81" s="24">
        <v>7300.9473199999993</v>
      </c>
      <c r="P81" s="24">
        <v>6628.140410689999</v>
      </c>
      <c r="Q81" s="24">
        <v>6110.4667006000009</v>
      </c>
      <c r="R81" s="24">
        <v>5522.2009623999975</v>
      </c>
      <c r="S81" s="24">
        <v>5822.8196549999993</v>
      </c>
      <c r="T81" s="24">
        <v>5602.0369786999981</v>
      </c>
      <c r="U81" s="24">
        <v>5579.853594199999</v>
      </c>
      <c r="V81" s="24">
        <v>4750.739764599999</v>
      </c>
      <c r="W81" s="24">
        <v>5293.3415576999969</v>
      </c>
      <c r="X81" s="24">
        <v>5009.6444876999994</v>
      </c>
      <c r="Y81" s="24">
        <v>4669.2009879999978</v>
      </c>
      <c r="Z81" s="24">
        <v>4541.5381752999992</v>
      </c>
      <c r="AA81" s="24">
        <v>4304.9733096</v>
      </c>
      <c r="AB81" s="24">
        <v>4825.2053369999994</v>
      </c>
      <c r="AC81" s="24">
        <v>4470.7805442999997</v>
      </c>
      <c r="AD81" s="24">
        <v>4673.0603276999982</v>
      </c>
      <c r="AE81" s="24">
        <v>4196.4924337499997</v>
      </c>
    </row>
    <row r="82" spans="1:35" s="27" customFormat="1" x14ac:dyDescent="0.35">
      <c r="A82" s="28" t="s">
        <v>134</v>
      </c>
      <c r="B82" s="28" t="s">
        <v>69</v>
      </c>
      <c r="C82" s="24">
        <v>1326.1484856110201</v>
      </c>
      <c r="D82" s="24">
        <v>1602.6803039608169</v>
      </c>
      <c r="E82" s="24">
        <v>2019.0201756233398</v>
      </c>
      <c r="F82" s="24">
        <v>2591.7325330283888</v>
      </c>
      <c r="G82" s="24">
        <v>3299.1561136746604</v>
      </c>
      <c r="H82" s="24">
        <v>3899.3847770796383</v>
      </c>
      <c r="I82" s="24">
        <v>4553.5075006221496</v>
      </c>
      <c r="J82" s="24">
        <v>4813.2854260947197</v>
      </c>
      <c r="K82" s="24">
        <v>5301.4945544573393</v>
      </c>
      <c r="L82" s="24">
        <v>5616.3996597007381</v>
      </c>
      <c r="M82" s="24">
        <v>6748.2792811832605</v>
      </c>
      <c r="N82" s="24">
        <v>6724.4439908853874</v>
      </c>
      <c r="O82" s="24">
        <v>7130.3968076515584</v>
      </c>
      <c r="P82" s="24">
        <v>7910.6238571384692</v>
      </c>
      <c r="Q82" s="24">
        <v>8294.2906213429796</v>
      </c>
      <c r="R82" s="24">
        <v>8860.6081679114104</v>
      </c>
      <c r="S82" s="24">
        <v>8634.9695169042388</v>
      </c>
      <c r="T82" s="24">
        <v>8775.7680181051401</v>
      </c>
      <c r="U82" s="24">
        <v>8650.7765998299892</v>
      </c>
      <c r="V82" s="24">
        <v>9302.139799051929</v>
      </c>
      <c r="W82" s="24">
        <v>8852.1310540665581</v>
      </c>
      <c r="X82" s="24">
        <v>8772.4661346686207</v>
      </c>
      <c r="Y82" s="24">
        <v>9114.1078974719712</v>
      </c>
      <c r="Z82" s="24">
        <v>8906.2711455164408</v>
      </c>
      <c r="AA82" s="24">
        <v>9156.8122495310981</v>
      </c>
      <c r="AB82" s="24">
        <v>8665.366765971281</v>
      </c>
      <c r="AC82" s="24">
        <v>8648.9102883618471</v>
      </c>
      <c r="AD82" s="24">
        <v>8152.7761992815194</v>
      </c>
      <c r="AE82" s="24">
        <v>8304.093994031311</v>
      </c>
    </row>
    <row r="83" spans="1:35" s="27" customFormat="1" x14ac:dyDescent="0.35">
      <c r="A83" s="28" t="s">
        <v>134</v>
      </c>
      <c r="B83" s="28" t="s">
        <v>68</v>
      </c>
      <c r="C83" s="24">
        <v>2.3129920999999998E-6</v>
      </c>
      <c r="D83" s="24">
        <v>3.8719463E-6</v>
      </c>
      <c r="E83" s="24">
        <v>5.4492784000000001E-6</v>
      </c>
      <c r="F83" s="24">
        <v>9.8910904999999999E-6</v>
      </c>
      <c r="G83" s="24">
        <v>1.0980393999999999E-5</v>
      </c>
      <c r="H83" s="24">
        <v>1.4532382000000001E-5</v>
      </c>
      <c r="I83" s="24">
        <v>1.7418537000000001E-5</v>
      </c>
      <c r="J83" s="24">
        <v>2.0262834000000002E-5</v>
      </c>
      <c r="K83" s="24">
        <v>2.796198E-5</v>
      </c>
      <c r="L83" s="24">
        <v>3.3502342999999997E-5</v>
      </c>
      <c r="M83" s="24">
        <v>2.7703037999999999E-5</v>
      </c>
      <c r="N83" s="24">
        <v>2.77827439999999E-5</v>
      </c>
      <c r="O83" s="24">
        <v>2.8164466000000001E-5</v>
      </c>
      <c r="P83" s="24">
        <v>2.4466588000000001E-5</v>
      </c>
      <c r="Q83" s="24">
        <v>2.6062828000000001E-5</v>
      </c>
      <c r="R83" s="24">
        <v>2.4877878000000001E-5</v>
      </c>
      <c r="S83" s="24">
        <v>2.7291708E-5</v>
      </c>
      <c r="T83" s="24">
        <v>3.5294884999999999E-5</v>
      </c>
      <c r="U83" s="24">
        <v>6.0287529999999997E-5</v>
      </c>
      <c r="V83" s="24">
        <v>1.3458553999999901E-4</v>
      </c>
      <c r="W83" s="24">
        <v>1.3479749E-4</v>
      </c>
      <c r="X83" s="24">
        <v>1.3472448E-4</v>
      </c>
      <c r="Y83" s="24">
        <v>1.190516E-4</v>
      </c>
      <c r="Z83" s="24">
        <v>1.2692688E-4</v>
      </c>
      <c r="AA83" s="24">
        <v>1.2103937E-4</v>
      </c>
      <c r="AB83" s="24">
        <v>1.2234955E-4</v>
      </c>
      <c r="AC83" s="24">
        <v>1.2860496999999999E-4</v>
      </c>
      <c r="AD83" s="24">
        <v>1.2594949999999999E-4</v>
      </c>
      <c r="AE83" s="24">
        <v>1.2213590999999999E-4</v>
      </c>
    </row>
    <row r="84" spans="1:35" s="27" customFormat="1" x14ac:dyDescent="0.35">
      <c r="A84" s="28" t="s">
        <v>134</v>
      </c>
      <c r="B84" s="28" t="s">
        <v>36</v>
      </c>
      <c r="C84" s="24">
        <v>2.458118E-5</v>
      </c>
      <c r="D84" s="24">
        <v>3.4702912999999998E-5</v>
      </c>
      <c r="E84" s="24">
        <v>3.4279946999999999E-5</v>
      </c>
      <c r="F84" s="24">
        <v>4.1361739999999997E-5</v>
      </c>
      <c r="G84" s="24">
        <v>6.0254987999999999E-5</v>
      </c>
      <c r="H84" s="24">
        <v>6.0985739999999997E-5</v>
      </c>
      <c r="I84" s="24">
        <v>7.2288799999999998E-5</v>
      </c>
      <c r="J84" s="24">
        <v>8.4862079999999994E-5</v>
      </c>
      <c r="K84" s="24">
        <v>9.6758850000000003E-5</v>
      </c>
      <c r="L84" s="24">
        <v>1.01825644E-4</v>
      </c>
      <c r="M84" s="24">
        <v>1.2833653E-4</v>
      </c>
      <c r="N84" s="24">
        <v>1.4779174999999999E-4</v>
      </c>
      <c r="O84" s="24">
        <v>1.4892871999999999E-4</v>
      </c>
      <c r="P84" s="24">
        <v>1.5152165999999999E-4</v>
      </c>
      <c r="Q84" s="24">
        <v>1.6610124E-4</v>
      </c>
      <c r="R84" s="24">
        <v>1.7019946000000001E-4</v>
      </c>
      <c r="S84" s="24">
        <v>1.9185630000000001E-4</v>
      </c>
      <c r="T84" s="24">
        <v>2.01310469999999E-4</v>
      </c>
      <c r="U84" s="24">
        <v>2.6588187999999999E-4</v>
      </c>
      <c r="V84" s="24">
        <v>2.6864819999999998E-4</v>
      </c>
      <c r="W84" s="24">
        <v>2.6189865E-4</v>
      </c>
      <c r="X84" s="24">
        <v>2.6201285000000002E-4</v>
      </c>
      <c r="Y84" s="24">
        <v>2.8424721999999999E-4</v>
      </c>
      <c r="Z84" s="24">
        <v>3.0618457999999999E-4</v>
      </c>
      <c r="AA84" s="24">
        <v>3.1628317000000002E-4</v>
      </c>
      <c r="AB84" s="24">
        <v>3.3350859999999998E-4</v>
      </c>
      <c r="AC84" s="24">
        <v>3.5372163999999997E-4</v>
      </c>
      <c r="AD84" s="24">
        <v>4.2093163999999998E-4</v>
      </c>
      <c r="AE84" s="24">
        <v>4.1315019999999902E-4</v>
      </c>
    </row>
    <row r="85" spans="1:35" s="27" customFormat="1" x14ac:dyDescent="0.35">
      <c r="A85" s="28" t="s">
        <v>134</v>
      </c>
      <c r="B85" s="28" t="s">
        <v>73</v>
      </c>
      <c r="C85" s="24">
        <v>0</v>
      </c>
      <c r="D85" s="24">
        <v>0</v>
      </c>
      <c r="E85" s="24">
        <v>9.3866070999999905E-5</v>
      </c>
      <c r="F85" s="24">
        <v>9.9102102999999901E-5</v>
      </c>
      <c r="G85" s="24">
        <v>1.157208199999999E-4</v>
      </c>
      <c r="H85" s="24">
        <v>1.2094548899999999E-4</v>
      </c>
      <c r="I85" s="24">
        <v>1.27282635E-4</v>
      </c>
      <c r="J85" s="24">
        <v>1.35242235E-4</v>
      </c>
      <c r="K85" s="24">
        <v>1.4151969499999988E-4</v>
      </c>
      <c r="L85" s="24">
        <v>1.5055111000000001E-4</v>
      </c>
      <c r="M85" s="24">
        <v>1.7996346E-4</v>
      </c>
      <c r="N85" s="24">
        <v>2.0606036000000001E-4</v>
      </c>
      <c r="O85" s="24">
        <v>2.0782774999999999E-4</v>
      </c>
      <c r="P85" s="24">
        <v>2.1327187E-4</v>
      </c>
      <c r="Q85" s="24">
        <v>2.2564515000000001E-4</v>
      </c>
      <c r="R85" s="24">
        <v>2.3928654999999998E-4</v>
      </c>
      <c r="S85" s="24">
        <v>2.5420239999999897E-4</v>
      </c>
      <c r="T85" s="24">
        <v>2.65649769999999E-4</v>
      </c>
      <c r="U85" s="24">
        <v>3.2337038999999998E-4</v>
      </c>
      <c r="V85" s="24">
        <v>3.26405139999999E-4</v>
      </c>
      <c r="W85" s="24">
        <v>3.2917096000000001E-4</v>
      </c>
      <c r="X85" s="24">
        <v>3.3347685999999903E-4</v>
      </c>
      <c r="Y85" s="24">
        <v>3.5521876999999999E-4</v>
      </c>
      <c r="Z85" s="24">
        <v>3.7555701000000001E-4</v>
      </c>
      <c r="AA85" s="24">
        <v>3.8782461999999898E-4</v>
      </c>
      <c r="AB85" s="24">
        <v>4.0466378000000001E-4</v>
      </c>
      <c r="AC85" s="24">
        <v>4.2577159E-4</v>
      </c>
      <c r="AD85" s="24">
        <v>4.7882285999999901E-4</v>
      </c>
      <c r="AE85" s="24">
        <v>4.84457179999999E-4</v>
      </c>
    </row>
    <row r="86" spans="1:35" s="27" customFormat="1" x14ac:dyDescent="0.35">
      <c r="A86" s="28" t="s">
        <v>134</v>
      </c>
      <c r="B86" s="28" t="s">
        <v>56</v>
      </c>
      <c r="C86" s="24">
        <v>0.24468584199999999</v>
      </c>
      <c r="D86" s="24">
        <v>0.79965353299999997</v>
      </c>
      <c r="E86" s="24">
        <v>0.53962804499999995</v>
      </c>
      <c r="F86" s="24">
        <v>1.0021693099999991</v>
      </c>
      <c r="G86" s="24">
        <v>1.7430890059999891</v>
      </c>
      <c r="H86" s="24">
        <v>2.9110319100000002</v>
      </c>
      <c r="I86" s="24">
        <v>3.7870643599999902</v>
      </c>
      <c r="J86" s="24">
        <v>4.9419452799999899</v>
      </c>
      <c r="K86" s="24">
        <v>6.65956849999999</v>
      </c>
      <c r="L86" s="24">
        <v>8.0636582999999895</v>
      </c>
      <c r="M86" s="24">
        <v>15.693028200000001</v>
      </c>
      <c r="N86" s="24">
        <v>20.126763</v>
      </c>
      <c r="O86" s="24">
        <v>22.65799779999999</v>
      </c>
      <c r="P86" s="24">
        <v>28.3331737</v>
      </c>
      <c r="Q86" s="24">
        <v>32.838400999999998</v>
      </c>
      <c r="R86" s="24">
        <v>38.862850999999999</v>
      </c>
      <c r="S86" s="24">
        <v>39.925473400000001</v>
      </c>
      <c r="T86" s="24">
        <v>41.855649</v>
      </c>
      <c r="U86" s="24">
        <v>43.475732999999998</v>
      </c>
      <c r="V86" s="24">
        <v>50.625033000000002</v>
      </c>
      <c r="W86" s="24">
        <v>52.195959000000002</v>
      </c>
      <c r="X86" s="24">
        <v>56.802959999999999</v>
      </c>
      <c r="Y86" s="24">
        <v>56.360878999999898</v>
      </c>
      <c r="Z86" s="24">
        <v>59.336621000000001</v>
      </c>
      <c r="AA86" s="24">
        <v>63.515008999999999</v>
      </c>
      <c r="AB86" s="24">
        <v>61.733759999999997</v>
      </c>
      <c r="AC86" s="24">
        <v>61.659089000000002</v>
      </c>
      <c r="AD86" s="24">
        <v>61.864461000000006</v>
      </c>
      <c r="AE86" s="24">
        <v>58.913702999999998</v>
      </c>
      <c r="AH86" s="12"/>
      <c r="AI86" s="12"/>
    </row>
    <row r="87" spans="1:35" s="27" customFormat="1" x14ac:dyDescent="0.35">
      <c r="A87" s="31" t="s">
        <v>138</v>
      </c>
      <c r="B87" s="31"/>
      <c r="C87" s="32">
        <v>9201.0678275664086</v>
      </c>
      <c r="D87" s="32">
        <v>9577.6893159408028</v>
      </c>
      <c r="E87" s="32">
        <v>10332.969185976315</v>
      </c>
      <c r="F87" s="32">
        <v>12406.931257978125</v>
      </c>
      <c r="G87" s="32">
        <v>13809.421079320942</v>
      </c>
      <c r="H87" s="32">
        <v>13276.13970700324</v>
      </c>
      <c r="I87" s="32">
        <v>13906.854854360899</v>
      </c>
      <c r="J87" s="32">
        <v>14417.382543520745</v>
      </c>
      <c r="K87" s="32">
        <v>14043.907800686373</v>
      </c>
      <c r="L87" s="32">
        <v>13898.008171946964</v>
      </c>
      <c r="M87" s="32">
        <v>14335.69394687762</v>
      </c>
      <c r="N87" s="32">
        <v>14320.474087087927</v>
      </c>
      <c r="O87" s="32">
        <v>14431.344185553629</v>
      </c>
      <c r="P87" s="32">
        <v>14538.76432292487</v>
      </c>
      <c r="Q87" s="32">
        <v>14404.757379766364</v>
      </c>
      <c r="R87" s="32">
        <v>14382.809188017276</v>
      </c>
      <c r="S87" s="32">
        <v>14457.789233615496</v>
      </c>
      <c r="T87" s="32">
        <v>14377.805067679034</v>
      </c>
      <c r="U87" s="32">
        <v>14230.630292530936</v>
      </c>
      <c r="V87" s="32">
        <v>14052.879733871079</v>
      </c>
      <c r="W87" s="32">
        <v>14145.531174316469</v>
      </c>
      <c r="X87" s="32">
        <v>13782.110795803514</v>
      </c>
      <c r="Y87" s="32">
        <v>13783.30904505358</v>
      </c>
      <c r="Z87" s="32">
        <v>13447.809490158743</v>
      </c>
      <c r="AA87" s="32">
        <v>13461.785723984874</v>
      </c>
      <c r="AB87" s="32">
        <v>13490.572271382367</v>
      </c>
      <c r="AC87" s="32">
        <v>13119.691009457056</v>
      </c>
      <c r="AD87" s="32">
        <v>12826.122672711088</v>
      </c>
      <c r="AE87" s="32">
        <v>12500.586602180791</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261.21537540538071</v>
      </c>
      <c r="D92" s="24">
        <v>351.96477308994889</v>
      </c>
      <c r="E92" s="24">
        <v>376.14466497416299</v>
      </c>
      <c r="F92" s="24">
        <v>428.03362495911807</v>
      </c>
      <c r="G92" s="24">
        <v>422.53336764482998</v>
      </c>
      <c r="H92" s="24">
        <v>414.89172234152397</v>
      </c>
      <c r="I92" s="24">
        <v>401.54982132691799</v>
      </c>
      <c r="J92" s="24">
        <v>372.93206952743492</v>
      </c>
      <c r="K92" s="24">
        <v>345.11174153972803</v>
      </c>
      <c r="L92" s="24">
        <v>342.60608278043003</v>
      </c>
      <c r="M92" s="24">
        <v>333.27219019507987</v>
      </c>
      <c r="N92" s="24">
        <v>345.87405964569996</v>
      </c>
      <c r="O92" s="24">
        <v>452.42061613635991</v>
      </c>
      <c r="P92" s="24">
        <v>421.07217485311998</v>
      </c>
      <c r="Q92" s="24">
        <v>435.62273263678895</v>
      </c>
      <c r="R92" s="24">
        <v>435.98345910550995</v>
      </c>
      <c r="S92" s="24">
        <v>3389.03594241575</v>
      </c>
      <c r="T92" s="24">
        <v>3379.20151702868</v>
      </c>
      <c r="U92" s="24">
        <v>4429.1636827950178</v>
      </c>
      <c r="V92" s="24">
        <v>4391.7925396596584</v>
      </c>
      <c r="W92" s="24">
        <v>6135.0987021707006</v>
      </c>
      <c r="X92" s="24">
        <v>6019.1274862890195</v>
      </c>
      <c r="Y92" s="24">
        <v>6017.0249281087299</v>
      </c>
      <c r="Z92" s="24">
        <v>6140.8004647312391</v>
      </c>
      <c r="AA92" s="24">
        <v>6118.1922674757689</v>
      </c>
      <c r="AB92" s="24">
        <v>7578.0336155956811</v>
      </c>
      <c r="AC92" s="24">
        <v>7671.4445218297997</v>
      </c>
      <c r="AD92" s="24">
        <v>7679.9145306952605</v>
      </c>
      <c r="AE92" s="24">
        <v>7351.8068710683701</v>
      </c>
      <c r="AF92" s="12"/>
      <c r="AG92" s="12"/>
      <c r="AH92" s="12"/>
      <c r="AI92" s="12"/>
    </row>
    <row r="93" spans="1:35" collapsed="1" x14ac:dyDescent="0.35">
      <c r="A93" s="28" t="s">
        <v>40</v>
      </c>
      <c r="B93" s="28" t="s">
        <v>72</v>
      </c>
      <c r="C93" s="24">
        <v>180.59201999999999</v>
      </c>
      <c r="D93" s="24">
        <v>588.49273799999992</v>
      </c>
      <c r="E93" s="24">
        <v>769.40107686514</v>
      </c>
      <c r="F93" s="24">
        <v>3621.434113338616</v>
      </c>
      <c r="G93" s="24">
        <v>7213.5896341494936</v>
      </c>
      <c r="H93" s="24">
        <v>7706.4048130756546</v>
      </c>
      <c r="I93" s="24">
        <v>8649.417213095423</v>
      </c>
      <c r="J93" s="24">
        <v>9634.2606226506614</v>
      </c>
      <c r="K93" s="24">
        <v>13764.072814722651</v>
      </c>
      <c r="L93" s="24">
        <v>14732.835491701633</v>
      </c>
      <c r="M93" s="24">
        <v>14581.321203607949</v>
      </c>
      <c r="N93" s="24">
        <v>16243.219897345885</v>
      </c>
      <c r="O93" s="24">
        <v>15024.868316704109</v>
      </c>
      <c r="P93" s="24">
        <v>14609.692849941801</v>
      </c>
      <c r="Q93" s="24">
        <v>15986.594298917593</v>
      </c>
      <c r="R93" s="24">
        <v>15899.212545882317</v>
      </c>
      <c r="S93" s="24">
        <v>16536.93201707285</v>
      </c>
      <c r="T93" s="24">
        <v>16032.29168767734</v>
      </c>
      <c r="U93" s="24">
        <v>17033.22436106321</v>
      </c>
      <c r="V93" s="24">
        <v>17827.595869428886</v>
      </c>
      <c r="W93" s="24">
        <v>18747.634878747074</v>
      </c>
      <c r="X93" s="24">
        <v>22445.343963346844</v>
      </c>
      <c r="Y93" s="24">
        <v>22159.19656701546</v>
      </c>
      <c r="Z93" s="24">
        <v>23946.979528387164</v>
      </c>
      <c r="AA93" s="24">
        <v>23704.639765624066</v>
      </c>
      <c r="AB93" s="24">
        <v>22275.230200449703</v>
      </c>
      <c r="AC93" s="24">
        <v>21572.162925618661</v>
      </c>
      <c r="AD93" s="24">
        <v>24038.779561820207</v>
      </c>
      <c r="AE93" s="24">
        <v>23929.127034611371</v>
      </c>
    </row>
    <row r="94" spans="1:35" x14ac:dyDescent="0.35">
      <c r="A94" s="28" t="s">
        <v>40</v>
      </c>
      <c r="B94" s="28" t="s">
        <v>76</v>
      </c>
      <c r="C94" s="24">
        <v>51.455444197999995</v>
      </c>
      <c r="D94" s="24">
        <v>93.420339161999891</v>
      </c>
      <c r="E94" s="24">
        <v>129.43019177299999</v>
      </c>
      <c r="F94" s="24">
        <v>226.81277644999997</v>
      </c>
      <c r="G94" s="24">
        <v>338.88101594</v>
      </c>
      <c r="H94" s="24">
        <v>461.69401912999882</v>
      </c>
      <c r="I94" s="24">
        <v>608.77809049999803</v>
      </c>
      <c r="J94" s="24">
        <v>763.27566960000013</v>
      </c>
      <c r="K94" s="24">
        <v>907.20544119999977</v>
      </c>
      <c r="L94" s="24">
        <v>1108.662796899999</v>
      </c>
      <c r="M94" s="24">
        <v>1359.6073573999997</v>
      </c>
      <c r="N94" s="24">
        <v>1673.0345822999989</v>
      </c>
      <c r="O94" s="24">
        <v>1860.8305919999998</v>
      </c>
      <c r="P94" s="24">
        <v>1978.6147659999999</v>
      </c>
      <c r="Q94" s="24">
        <v>2214.2655819999995</v>
      </c>
      <c r="R94" s="24">
        <v>2379.953560599999</v>
      </c>
      <c r="S94" s="24">
        <v>2256.7225729999991</v>
      </c>
      <c r="T94" s="24">
        <v>2338.2209579999994</v>
      </c>
      <c r="U94" s="24">
        <v>2481.0288709999991</v>
      </c>
      <c r="V94" s="24">
        <v>2642.875270999999</v>
      </c>
      <c r="W94" s="24">
        <v>2849.079686</v>
      </c>
      <c r="X94" s="24">
        <v>3010.4975119999995</v>
      </c>
      <c r="Y94" s="24">
        <v>3080.2874479999996</v>
      </c>
      <c r="Z94" s="24">
        <v>3366.5367769999989</v>
      </c>
      <c r="AA94" s="24">
        <v>3345.6744289999988</v>
      </c>
      <c r="AB94" s="24">
        <v>3218.0922599999994</v>
      </c>
      <c r="AC94" s="24">
        <v>3327.3267000000001</v>
      </c>
      <c r="AD94" s="24">
        <v>3440.8123779999987</v>
      </c>
      <c r="AE94" s="24">
        <v>2742.7206104999987</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4.1886142E-5</v>
      </c>
      <c r="D97" s="24">
        <v>6.2735756000000003E-5</v>
      </c>
      <c r="E97" s="24">
        <v>6.2762699000000005E-5</v>
      </c>
      <c r="F97" s="24">
        <v>8.3402050000000002E-5</v>
      </c>
      <c r="G97" s="24">
        <v>9.9579157999999995E-5</v>
      </c>
      <c r="H97" s="24">
        <v>1.1167798999999989E-4</v>
      </c>
      <c r="I97" s="24">
        <v>1.416182529999999E-4</v>
      </c>
      <c r="J97" s="24">
        <v>1.6032916E-4</v>
      </c>
      <c r="K97" s="24">
        <v>3.9493499240000002E-3</v>
      </c>
      <c r="L97" s="24">
        <v>4.06742791E-3</v>
      </c>
      <c r="M97" s="24">
        <v>3.9646675600000002E-3</v>
      </c>
      <c r="N97" s="24">
        <v>4.1702654600000002E-3</v>
      </c>
      <c r="O97" s="24">
        <v>4.0546489E-3</v>
      </c>
      <c r="P97" s="24">
        <v>3.9863631999999998E-3</v>
      </c>
      <c r="Q97" s="24">
        <v>4.1642455999999998E-3</v>
      </c>
      <c r="R97" s="24">
        <v>4.1793984699999998E-3</v>
      </c>
      <c r="S97" s="24">
        <v>304.01741905559999</v>
      </c>
      <c r="T97" s="24">
        <v>298.62920256119997</v>
      </c>
      <c r="U97" s="24">
        <v>805.86009596699989</v>
      </c>
      <c r="V97" s="24">
        <v>787.60071657319997</v>
      </c>
      <c r="W97" s="24">
        <v>1600.8073600974001</v>
      </c>
      <c r="X97" s="24">
        <v>1578.1798179733998</v>
      </c>
      <c r="Y97" s="24">
        <v>1590.1179137070001</v>
      </c>
      <c r="Z97" s="24">
        <v>1626.07657455</v>
      </c>
      <c r="AA97" s="24">
        <v>1626.016925201</v>
      </c>
      <c r="AB97" s="24">
        <v>1589.9945083695002</v>
      </c>
      <c r="AC97" s="24">
        <v>1557.3600705879999</v>
      </c>
      <c r="AD97" s="24">
        <v>1607.0201205540002</v>
      </c>
      <c r="AE97" s="24">
        <v>1585.2879750374</v>
      </c>
    </row>
    <row r="98" spans="1:31" x14ac:dyDescent="0.35">
      <c r="A98" s="28" t="s">
        <v>130</v>
      </c>
      <c r="B98" s="28" t="s">
        <v>72</v>
      </c>
      <c r="C98" s="24">
        <v>135.499674</v>
      </c>
      <c r="D98" s="24">
        <v>444.96303799999998</v>
      </c>
      <c r="E98" s="24">
        <v>567.21869871481692</v>
      </c>
      <c r="F98" s="24">
        <v>2841.2466711404095</v>
      </c>
      <c r="G98" s="24">
        <v>6401.2576318289648</v>
      </c>
      <c r="H98" s="24">
        <v>7031.8433030389306</v>
      </c>
      <c r="I98" s="24">
        <v>7946.0737090936154</v>
      </c>
      <c r="J98" s="24">
        <v>8684.3483224652409</v>
      </c>
      <c r="K98" s="24">
        <v>13000.264907543677</v>
      </c>
      <c r="L98" s="24">
        <v>13932.427413277846</v>
      </c>
      <c r="M98" s="24">
        <v>13823.923926418169</v>
      </c>
      <c r="N98" s="24">
        <v>15245.840377224402</v>
      </c>
      <c r="O98" s="24">
        <v>14123.550144063029</v>
      </c>
      <c r="P98" s="24">
        <v>13757.522169999869</v>
      </c>
      <c r="Q98" s="24">
        <v>15046.961133145691</v>
      </c>
      <c r="R98" s="24">
        <v>15000.345161936651</v>
      </c>
      <c r="S98" s="24">
        <v>14590.319040687251</v>
      </c>
      <c r="T98" s="24">
        <v>14067.863815610699</v>
      </c>
      <c r="U98" s="24">
        <v>14727.3692634666</v>
      </c>
      <c r="V98" s="24">
        <v>15441.37336378759</v>
      </c>
      <c r="W98" s="24">
        <v>14855.171975779751</v>
      </c>
      <c r="X98" s="24">
        <v>15143.08351595004</v>
      </c>
      <c r="Y98" s="24">
        <v>15170.46394281119</v>
      </c>
      <c r="Z98" s="24">
        <v>16528.239882376241</v>
      </c>
      <c r="AA98" s="24">
        <v>16629.105177515499</v>
      </c>
      <c r="AB98" s="24">
        <v>15670.087509704099</v>
      </c>
      <c r="AC98" s="24">
        <v>14864.291224330549</v>
      </c>
      <c r="AD98" s="24">
        <v>15816.948392220849</v>
      </c>
      <c r="AE98" s="24">
        <v>15153.3077851536</v>
      </c>
    </row>
    <row r="99" spans="1:31" x14ac:dyDescent="0.35">
      <c r="A99" s="28" t="s">
        <v>130</v>
      </c>
      <c r="B99" s="28" t="s">
        <v>76</v>
      </c>
      <c r="C99" s="24">
        <v>18.653803199999999</v>
      </c>
      <c r="D99" s="24">
        <v>35.926873799999996</v>
      </c>
      <c r="E99" s="24">
        <v>46.238746200000001</v>
      </c>
      <c r="F99" s="24">
        <v>87.654517999999996</v>
      </c>
      <c r="G99" s="24">
        <v>132.35140699999999</v>
      </c>
      <c r="H99" s="24">
        <v>177.45602</v>
      </c>
      <c r="I99" s="24">
        <v>235.22456999999898</v>
      </c>
      <c r="J99" s="24">
        <v>284.05657400000001</v>
      </c>
      <c r="K99" s="24">
        <v>335.06742399999985</v>
      </c>
      <c r="L99" s="24">
        <v>403.38467400000002</v>
      </c>
      <c r="M99" s="24">
        <v>475.81403999999998</v>
      </c>
      <c r="N99" s="24">
        <v>573.17779000000007</v>
      </c>
      <c r="O99" s="24">
        <v>644.69413999999995</v>
      </c>
      <c r="P99" s="24">
        <v>666.54606000000001</v>
      </c>
      <c r="Q99" s="24">
        <v>743.19601999999998</v>
      </c>
      <c r="R99" s="24">
        <v>799.825639999999</v>
      </c>
      <c r="S99" s="24">
        <v>800.84727999999996</v>
      </c>
      <c r="T99" s="24">
        <v>816.82056999999998</v>
      </c>
      <c r="U99" s="24">
        <v>880.12578000000008</v>
      </c>
      <c r="V99" s="24">
        <v>912.65055000000007</v>
      </c>
      <c r="W99" s="24">
        <v>985.32070999999996</v>
      </c>
      <c r="X99" s="24">
        <v>1048.05439</v>
      </c>
      <c r="Y99" s="24">
        <v>1081.9232199999999</v>
      </c>
      <c r="Z99" s="24">
        <v>1180.4979000000001</v>
      </c>
      <c r="AA99" s="24">
        <v>1193.4491</v>
      </c>
      <c r="AB99" s="24">
        <v>1188.7842499999999</v>
      </c>
      <c r="AC99" s="24">
        <v>1191.7813800000001</v>
      </c>
      <c r="AD99" s="24">
        <v>1279.9850099999999</v>
      </c>
      <c r="AE99" s="24">
        <v>1083.310809999999</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2.9253167999999999E-5</v>
      </c>
      <c r="D102" s="24">
        <v>26.840063784989997</v>
      </c>
      <c r="E102" s="24">
        <v>31.61274408101</v>
      </c>
      <c r="F102" s="24">
        <v>39.370227441019999</v>
      </c>
      <c r="G102" s="24">
        <v>41.847749635809997</v>
      </c>
      <c r="H102" s="24">
        <v>40.877481043699994</v>
      </c>
      <c r="I102" s="24">
        <v>39.951213950845002</v>
      </c>
      <c r="J102" s="24">
        <v>39.028149714049903</v>
      </c>
      <c r="K102" s="24">
        <v>37.315493682490001</v>
      </c>
      <c r="L102" s="24">
        <v>38.074074353420002</v>
      </c>
      <c r="M102" s="24">
        <v>37.052156597370001</v>
      </c>
      <c r="N102" s="24">
        <v>37.600451717830005</v>
      </c>
      <c r="O102" s="24">
        <v>192.51140199999998</v>
      </c>
      <c r="P102" s="24">
        <v>199.01240000000001</v>
      </c>
      <c r="Q102" s="24">
        <v>197.80024400000002</v>
      </c>
      <c r="R102" s="24">
        <v>197.86386999999999</v>
      </c>
      <c r="S102" s="24">
        <v>2316.608444</v>
      </c>
      <c r="T102" s="24">
        <v>2320.3640759999998</v>
      </c>
      <c r="U102" s="24">
        <v>2335.4489290000001</v>
      </c>
      <c r="V102" s="24">
        <v>2344.4177</v>
      </c>
      <c r="W102" s="24">
        <v>2391.7031000000002</v>
      </c>
      <c r="X102" s="24">
        <v>2371.5275999999999</v>
      </c>
      <c r="Y102" s="24">
        <v>2377.9353000000001</v>
      </c>
      <c r="Z102" s="24">
        <v>2386.6567</v>
      </c>
      <c r="AA102" s="24">
        <v>2366.7579999999998</v>
      </c>
      <c r="AB102" s="24">
        <v>3942.3512999999998</v>
      </c>
      <c r="AC102" s="24">
        <v>4089.9643999999998</v>
      </c>
      <c r="AD102" s="24">
        <v>4093.9540000000002</v>
      </c>
      <c r="AE102" s="24">
        <v>3918.8656999999998</v>
      </c>
    </row>
    <row r="103" spans="1:31" x14ac:dyDescent="0.35">
      <c r="A103" s="28" t="s">
        <v>131</v>
      </c>
      <c r="B103" s="28" t="s">
        <v>72</v>
      </c>
      <c r="C103" s="24">
        <v>45.092345999999999</v>
      </c>
      <c r="D103" s="24">
        <v>143.52969999999999</v>
      </c>
      <c r="E103" s="24">
        <v>202.18215067689599</v>
      </c>
      <c r="F103" s="24">
        <v>780.18719395818505</v>
      </c>
      <c r="G103" s="24">
        <v>812.33173449284402</v>
      </c>
      <c r="H103" s="24">
        <v>674.56122829366996</v>
      </c>
      <c r="I103" s="24">
        <v>703.34321420090998</v>
      </c>
      <c r="J103" s="24">
        <v>949.91198916225994</v>
      </c>
      <c r="K103" s="24">
        <v>763.80758824182396</v>
      </c>
      <c r="L103" s="24">
        <v>800.40774285076998</v>
      </c>
      <c r="M103" s="24">
        <v>757.39689559915598</v>
      </c>
      <c r="N103" s="24">
        <v>997.37891350915993</v>
      </c>
      <c r="O103" s="24">
        <v>901.3175775917299</v>
      </c>
      <c r="P103" s="24">
        <v>852.17008492420007</v>
      </c>
      <c r="Q103" s="24">
        <v>939.63252257104</v>
      </c>
      <c r="R103" s="24">
        <v>898.86671835423999</v>
      </c>
      <c r="S103" s="24">
        <v>1792.2082</v>
      </c>
      <c r="T103" s="24">
        <v>1809.9243999999999</v>
      </c>
      <c r="U103" s="24">
        <v>1885.4575</v>
      </c>
      <c r="V103" s="24">
        <v>1960.0378499999999</v>
      </c>
      <c r="W103" s="24">
        <v>2239.2626599999999</v>
      </c>
      <c r="X103" s="24">
        <v>5700.1941999999999</v>
      </c>
      <c r="Y103" s="24">
        <v>5442.9024499999996</v>
      </c>
      <c r="Z103" s="24">
        <v>5673.2632000000003</v>
      </c>
      <c r="AA103" s="24">
        <v>5345.53593</v>
      </c>
      <c r="AB103" s="24">
        <v>4956.7508200000002</v>
      </c>
      <c r="AC103" s="24">
        <v>5054.0486000000001</v>
      </c>
      <c r="AD103" s="24">
        <v>5232.1952999999994</v>
      </c>
      <c r="AE103" s="24">
        <v>5936.3088699999998</v>
      </c>
    </row>
    <row r="104" spans="1:31" x14ac:dyDescent="0.35">
      <c r="A104" s="28" t="s">
        <v>131</v>
      </c>
      <c r="B104" s="28" t="s">
        <v>76</v>
      </c>
      <c r="C104" s="24">
        <v>8.0749952999999906</v>
      </c>
      <c r="D104" s="24">
        <v>14.0172705</v>
      </c>
      <c r="E104" s="24">
        <v>21.829703599999998</v>
      </c>
      <c r="F104" s="24">
        <v>42.782771000000004</v>
      </c>
      <c r="G104" s="24">
        <v>68.680249000000003</v>
      </c>
      <c r="H104" s="24">
        <v>93.130329999999901</v>
      </c>
      <c r="I104" s="24">
        <v>123.529861999999</v>
      </c>
      <c r="J104" s="24">
        <v>159.19025000000002</v>
      </c>
      <c r="K104" s="24">
        <v>191.030384</v>
      </c>
      <c r="L104" s="24">
        <v>240.737393</v>
      </c>
      <c r="M104" s="24">
        <v>296.27689399999991</v>
      </c>
      <c r="N104" s="24">
        <v>368.49482999999901</v>
      </c>
      <c r="O104" s="24">
        <v>403.60758999999996</v>
      </c>
      <c r="P104" s="24">
        <v>456.42684000000003</v>
      </c>
      <c r="Q104" s="24">
        <v>500.57420000000002</v>
      </c>
      <c r="R104" s="24">
        <v>538.17917999999997</v>
      </c>
      <c r="S104" s="24">
        <v>434.84948999999995</v>
      </c>
      <c r="T104" s="24">
        <v>474.92106000000001</v>
      </c>
      <c r="U104" s="24">
        <v>515.43072999999902</v>
      </c>
      <c r="V104" s="24">
        <v>568.27363400000002</v>
      </c>
      <c r="W104" s="24">
        <v>641.97182399999997</v>
      </c>
      <c r="X104" s="24">
        <v>685.48725999999908</v>
      </c>
      <c r="Y104" s="24">
        <v>722.26548000000003</v>
      </c>
      <c r="Z104" s="24">
        <v>756.00626</v>
      </c>
      <c r="AA104" s="24">
        <v>710.30963000000008</v>
      </c>
      <c r="AB104" s="24">
        <v>604.21559999999999</v>
      </c>
      <c r="AC104" s="24">
        <v>681.38639999999998</v>
      </c>
      <c r="AD104" s="24">
        <v>700.40438999999901</v>
      </c>
      <c r="AE104" s="24">
        <v>438.13018999999997</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137.53013365102581</v>
      </c>
      <c r="D107" s="24">
        <v>201.80998820131998</v>
      </c>
      <c r="E107" s="24">
        <v>209.54199291179998</v>
      </c>
      <c r="F107" s="24">
        <v>245.86339147732801</v>
      </c>
      <c r="G107" s="24">
        <v>241.735758115073</v>
      </c>
      <c r="H107" s="24">
        <v>240.86917181373997</v>
      </c>
      <c r="I107" s="24">
        <v>233.91724455005001</v>
      </c>
      <c r="J107" s="24">
        <v>212.16698632777002</v>
      </c>
      <c r="K107" s="24">
        <v>196.26466132297003</v>
      </c>
      <c r="L107" s="24">
        <v>195.66152312794</v>
      </c>
      <c r="M107" s="24">
        <v>190.82956459791998</v>
      </c>
      <c r="N107" s="24">
        <v>199.67161518930001</v>
      </c>
      <c r="O107" s="24">
        <v>155.0312177694</v>
      </c>
      <c r="P107" s="24">
        <v>143.23483933061999</v>
      </c>
      <c r="Q107" s="24">
        <v>155.007435377099</v>
      </c>
      <c r="R107" s="24">
        <v>155.11577042275999</v>
      </c>
      <c r="S107" s="24">
        <v>141.30745368660001</v>
      </c>
      <c r="T107" s="24">
        <v>137.1319816123</v>
      </c>
      <c r="U107" s="24">
        <v>393.26366499999801</v>
      </c>
      <c r="V107" s="24">
        <v>391.52884299999999</v>
      </c>
      <c r="W107" s="24">
        <v>884.89819399999999</v>
      </c>
      <c r="X107" s="24">
        <v>816.15920000000006</v>
      </c>
      <c r="Y107" s="24">
        <v>804.04190000000006</v>
      </c>
      <c r="Z107" s="24">
        <v>859.74854000000005</v>
      </c>
      <c r="AA107" s="24">
        <v>841.46935999999903</v>
      </c>
      <c r="AB107" s="24">
        <v>825.80820000000006</v>
      </c>
      <c r="AC107" s="24">
        <v>819.90674000000001</v>
      </c>
      <c r="AD107" s="24">
        <v>793.93690000000004</v>
      </c>
      <c r="AE107" s="24">
        <v>761.14790000000005</v>
      </c>
    </row>
    <row r="108" spans="1:31" x14ac:dyDescent="0.35">
      <c r="A108" s="28" t="s">
        <v>132</v>
      </c>
      <c r="B108" s="28" t="s">
        <v>72</v>
      </c>
      <c r="C108" s="24">
        <v>0</v>
      </c>
      <c r="D108" s="24">
        <v>0</v>
      </c>
      <c r="E108" s="24">
        <v>6.082333E-5</v>
      </c>
      <c r="F108" s="24">
        <v>7.6769739999999994E-5</v>
      </c>
      <c r="G108" s="24">
        <v>7.6163175000000001E-5</v>
      </c>
      <c r="H108" s="24">
        <v>8.1259925000000006E-5</v>
      </c>
      <c r="I108" s="24">
        <v>8.0326289999999996E-5</v>
      </c>
      <c r="J108" s="24">
        <v>8.7762564E-5</v>
      </c>
      <c r="K108" s="24">
        <v>8.6859599999999896E-5</v>
      </c>
      <c r="L108" s="24">
        <v>9.0016980000000001E-5</v>
      </c>
      <c r="M108" s="24">
        <v>9.5903204000000005E-5</v>
      </c>
      <c r="N108" s="24">
        <v>2.5447892E-4</v>
      </c>
      <c r="O108" s="24">
        <v>2.4283685000000001E-4</v>
      </c>
      <c r="P108" s="24">
        <v>2.3704824999999999E-4</v>
      </c>
      <c r="Q108" s="24">
        <v>2.5434433999999999E-4</v>
      </c>
      <c r="R108" s="24">
        <v>2.528497E-4</v>
      </c>
      <c r="S108" s="24">
        <v>154.40430000000001</v>
      </c>
      <c r="T108" s="24">
        <v>154.50298000000001</v>
      </c>
      <c r="U108" s="24">
        <v>420.39702999999997</v>
      </c>
      <c r="V108" s="24">
        <v>426.18407999999999</v>
      </c>
      <c r="W108" s="24">
        <v>1653.1995999999999</v>
      </c>
      <c r="X108" s="24">
        <v>1602.0655999999999</v>
      </c>
      <c r="Y108" s="24">
        <v>1545.8295000000001</v>
      </c>
      <c r="Z108" s="24">
        <v>1745.4757</v>
      </c>
      <c r="AA108" s="24">
        <v>1729.9979000000001</v>
      </c>
      <c r="AB108" s="24">
        <v>1648.3911000000001</v>
      </c>
      <c r="AC108" s="24">
        <v>1653.8223</v>
      </c>
      <c r="AD108" s="24">
        <v>2989.6350000000002</v>
      </c>
      <c r="AE108" s="24">
        <v>2839.5095000000001</v>
      </c>
    </row>
    <row r="109" spans="1:31" x14ac:dyDescent="0.35">
      <c r="A109" s="28" t="s">
        <v>132</v>
      </c>
      <c r="B109" s="28" t="s">
        <v>76</v>
      </c>
      <c r="C109" s="24">
        <v>12.0209545</v>
      </c>
      <c r="D109" s="24">
        <v>20.8141227999999</v>
      </c>
      <c r="E109" s="24">
        <v>31.0022293</v>
      </c>
      <c r="F109" s="24">
        <v>56.820533499999996</v>
      </c>
      <c r="G109" s="24">
        <v>84.964181999999994</v>
      </c>
      <c r="H109" s="24">
        <v>119.48126799999889</v>
      </c>
      <c r="I109" s="24">
        <v>160.30682300000001</v>
      </c>
      <c r="J109" s="24">
        <v>210.93911800000001</v>
      </c>
      <c r="K109" s="24">
        <v>260.74466999999999</v>
      </c>
      <c r="L109" s="24">
        <v>321.98316199999999</v>
      </c>
      <c r="M109" s="24">
        <v>409.29457999999988</v>
      </c>
      <c r="N109" s="24">
        <v>516.96347000000003</v>
      </c>
      <c r="O109" s="24">
        <v>578.22388999999998</v>
      </c>
      <c r="P109" s="24">
        <v>606.25810000000001</v>
      </c>
      <c r="Q109" s="24">
        <v>691.63792999999998</v>
      </c>
      <c r="R109" s="24">
        <v>745.61291400000005</v>
      </c>
      <c r="S109" s="24">
        <v>750.07628999999895</v>
      </c>
      <c r="T109" s="24">
        <v>766.19562999999994</v>
      </c>
      <c r="U109" s="24">
        <v>792.42177000000004</v>
      </c>
      <c r="V109" s="24">
        <v>857.313839999999</v>
      </c>
      <c r="W109" s="24">
        <v>899.63954000000001</v>
      </c>
      <c r="X109" s="24">
        <v>939.46355999999992</v>
      </c>
      <c r="Y109" s="24">
        <v>932.8613499999999</v>
      </c>
      <c r="Z109" s="24">
        <v>1062.257949999999</v>
      </c>
      <c r="AA109" s="24">
        <v>1064.952489999999</v>
      </c>
      <c r="AB109" s="24">
        <v>1061.1204599999999</v>
      </c>
      <c r="AC109" s="24">
        <v>1085.83348</v>
      </c>
      <c r="AD109" s="24">
        <v>1096.6490000000001</v>
      </c>
      <c r="AE109" s="24">
        <v>925.64440999999999</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123.6851416885049</v>
      </c>
      <c r="D112" s="24">
        <v>123.3146175268199</v>
      </c>
      <c r="E112" s="24">
        <v>134.98982488960701</v>
      </c>
      <c r="F112" s="24">
        <v>142.79987396954002</v>
      </c>
      <c r="G112" s="24">
        <v>138.94968941957501</v>
      </c>
      <c r="H112" s="24">
        <v>133.14488606208897</v>
      </c>
      <c r="I112" s="24">
        <v>127.68113614577999</v>
      </c>
      <c r="J112" s="24">
        <v>121.73667335073999</v>
      </c>
      <c r="K112" s="24">
        <v>111.52752330139002</v>
      </c>
      <c r="L112" s="24">
        <v>108.86629812441001</v>
      </c>
      <c r="M112" s="24">
        <v>105.38635328366991</v>
      </c>
      <c r="N112" s="24">
        <v>108.59764857965999</v>
      </c>
      <c r="O112" s="24">
        <v>104.87376650573991</v>
      </c>
      <c r="P112" s="24">
        <v>78.820770889940007</v>
      </c>
      <c r="Q112" s="24">
        <v>82.810693635449908</v>
      </c>
      <c r="R112" s="24">
        <v>82.999438995199995</v>
      </c>
      <c r="S112" s="24">
        <v>627.10239999999999</v>
      </c>
      <c r="T112" s="24">
        <v>623.07601999999997</v>
      </c>
      <c r="U112" s="24">
        <v>894.59067999999991</v>
      </c>
      <c r="V112" s="24">
        <v>868.24496399999907</v>
      </c>
      <c r="W112" s="24">
        <v>1257.68974</v>
      </c>
      <c r="X112" s="24">
        <v>1253.2605599999999</v>
      </c>
      <c r="Y112" s="24">
        <v>1244.92948</v>
      </c>
      <c r="Z112" s="24">
        <v>1268.3182899999999</v>
      </c>
      <c r="AA112" s="24">
        <v>1283.9476099999902</v>
      </c>
      <c r="AB112" s="24">
        <v>1219.8792149999999</v>
      </c>
      <c r="AC112" s="24">
        <v>1204.2128949999999</v>
      </c>
      <c r="AD112" s="24">
        <v>1185.003015</v>
      </c>
      <c r="AE112" s="24">
        <v>1086.5048099999999</v>
      </c>
    </row>
    <row r="113" spans="1:31" x14ac:dyDescent="0.35">
      <c r="A113" s="28" t="s">
        <v>133</v>
      </c>
      <c r="B113" s="28" t="s">
        <v>72</v>
      </c>
      <c r="C113" s="24">
        <v>0</v>
      </c>
      <c r="D113" s="24">
        <v>0</v>
      </c>
      <c r="E113" s="24">
        <v>4.89633569999999E-5</v>
      </c>
      <c r="F113" s="24">
        <v>4.7560456999999901E-5</v>
      </c>
      <c r="G113" s="24">
        <v>4.699859E-5</v>
      </c>
      <c r="H113" s="24">
        <v>4.9349876999999997E-5</v>
      </c>
      <c r="I113" s="24">
        <v>5.0237965999999901E-5</v>
      </c>
      <c r="J113" s="24">
        <v>5.4483079999999999E-5</v>
      </c>
      <c r="K113" s="24">
        <v>5.4864349999999999E-5</v>
      </c>
      <c r="L113" s="24">
        <v>5.7746037999999901E-5</v>
      </c>
      <c r="M113" s="24">
        <v>6.0300929999999999E-5</v>
      </c>
      <c r="N113" s="24">
        <v>9.4442505000000003E-5</v>
      </c>
      <c r="O113" s="24">
        <v>9.2485170000000005E-5</v>
      </c>
      <c r="P113" s="24">
        <v>9.1270260000000003E-5</v>
      </c>
      <c r="Q113" s="24">
        <v>1.069603E-4</v>
      </c>
      <c r="R113" s="24">
        <v>1.1335128500000001E-4</v>
      </c>
      <c r="S113" s="24">
        <v>1.5879204E-4</v>
      </c>
      <c r="T113" s="24">
        <v>1.5997983E-4</v>
      </c>
      <c r="U113" s="24">
        <v>1.6335348000000001E-4</v>
      </c>
      <c r="V113" s="24">
        <v>1.6713971999999901E-4</v>
      </c>
      <c r="W113" s="24">
        <v>2.3166271999999999E-4</v>
      </c>
      <c r="X113" s="24">
        <v>2.3036700000000001E-4</v>
      </c>
      <c r="Y113" s="24">
        <v>2.3037624000000001E-4</v>
      </c>
      <c r="Z113" s="24">
        <v>2.7675410000000002E-4</v>
      </c>
      <c r="AA113" s="24">
        <v>2.7259115999999999E-4</v>
      </c>
      <c r="AB113" s="24">
        <v>2.6558354000000002E-4</v>
      </c>
      <c r="AC113" s="24">
        <v>2.6844465000000001E-4</v>
      </c>
      <c r="AD113" s="24">
        <v>2.7155700000000002E-4</v>
      </c>
      <c r="AE113" s="24">
        <v>2.7401546999999998E-4</v>
      </c>
    </row>
    <row r="114" spans="1:31" x14ac:dyDescent="0.35">
      <c r="A114" s="28" t="s">
        <v>133</v>
      </c>
      <c r="B114" s="28" t="s">
        <v>76</v>
      </c>
      <c r="C114" s="24">
        <v>12.412009999999999</v>
      </c>
      <c r="D114" s="24">
        <v>21.697086299999999</v>
      </c>
      <c r="E114" s="24">
        <v>29.715968700000001</v>
      </c>
      <c r="F114" s="24">
        <v>38.342143899999989</v>
      </c>
      <c r="G114" s="24">
        <v>50.802470599999999</v>
      </c>
      <c r="H114" s="24">
        <v>68.133319</v>
      </c>
      <c r="I114" s="24">
        <v>85.136567999999997</v>
      </c>
      <c r="J114" s="24">
        <v>103.19388900000001</v>
      </c>
      <c r="K114" s="24">
        <v>112.369872</v>
      </c>
      <c r="L114" s="24">
        <v>132.87928799999901</v>
      </c>
      <c r="M114" s="24">
        <v>159.38647600000002</v>
      </c>
      <c r="N114" s="24">
        <v>190.14354599999999</v>
      </c>
      <c r="O114" s="24">
        <v>207.112347</v>
      </c>
      <c r="P114" s="24">
        <v>215.35178999999991</v>
      </c>
      <c r="Q114" s="24">
        <v>239.56467599999999</v>
      </c>
      <c r="R114" s="24">
        <v>249.55249000000001</v>
      </c>
      <c r="S114" s="24">
        <v>223.168137</v>
      </c>
      <c r="T114" s="24">
        <v>230.04697000000002</v>
      </c>
      <c r="U114" s="24">
        <v>240.86938000000001</v>
      </c>
      <c r="V114" s="24">
        <v>243.81894</v>
      </c>
      <c r="W114" s="24">
        <v>259.55629699999997</v>
      </c>
      <c r="X114" s="24">
        <v>269.178425</v>
      </c>
      <c r="Y114" s="24">
        <v>275.67858999999999</v>
      </c>
      <c r="Z114" s="24">
        <v>296.60581400000001</v>
      </c>
      <c r="AA114" s="24">
        <v>300.51504699999987</v>
      </c>
      <c r="AB114" s="24">
        <v>290.09182699999997</v>
      </c>
      <c r="AC114" s="24">
        <v>294.09371500000003</v>
      </c>
      <c r="AD114" s="24">
        <v>289.74808999999999</v>
      </c>
      <c r="AE114" s="24">
        <v>224.924758</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2.8926540000000001E-5</v>
      </c>
      <c r="D117" s="24">
        <v>4.0841062999999902E-5</v>
      </c>
      <c r="E117" s="24">
        <v>4.0329047000000002E-5</v>
      </c>
      <c r="F117" s="24">
        <v>4.8669179999999997E-5</v>
      </c>
      <c r="G117" s="24">
        <v>7.0895213999999895E-5</v>
      </c>
      <c r="H117" s="24">
        <v>7.1744005000000003E-5</v>
      </c>
      <c r="I117" s="24">
        <v>8.5061990000000006E-5</v>
      </c>
      <c r="J117" s="24">
        <v>9.9805715E-5</v>
      </c>
      <c r="K117" s="24">
        <v>1.13882954E-4</v>
      </c>
      <c r="L117" s="24">
        <v>1.19746749999999E-4</v>
      </c>
      <c r="M117" s="24">
        <v>1.5104855999999999E-4</v>
      </c>
      <c r="N117" s="24">
        <v>1.7389344999999999E-4</v>
      </c>
      <c r="O117" s="24">
        <v>1.7521232E-4</v>
      </c>
      <c r="P117" s="24">
        <v>1.7826935999999999E-4</v>
      </c>
      <c r="Q117" s="24">
        <v>1.95378639999999E-4</v>
      </c>
      <c r="R117" s="24">
        <v>2.0028907999999901E-4</v>
      </c>
      <c r="S117" s="24">
        <v>2.2567354999999999E-4</v>
      </c>
      <c r="T117" s="24">
        <v>2.3685517999999899E-4</v>
      </c>
      <c r="U117" s="24">
        <v>3.1282802E-4</v>
      </c>
      <c r="V117" s="24">
        <v>3.1608645999999999E-4</v>
      </c>
      <c r="W117" s="24">
        <v>3.0807330000000001E-4</v>
      </c>
      <c r="X117" s="24">
        <v>3.0831561999999999E-4</v>
      </c>
      <c r="Y117" s="24">
        <v>3.3440172999999899E-4</v>
      </c>
      <c r="Z117" s="24">
        <v>3.6018123999999899E-4</v>
      </c>
      <c r="AA117" s="24">
        <v>3.7227477999999902E-4</v>
      </c>
      <c r="AB117" s="24">
        <v>3.9222617999999898E-4</v>
      </c>
      <c r="AC117" s="24">
        <v>4.1624179999999998E-4</v>
      </c>
      <c r="AD117" s="24">
        <v>4.9514125999999999E-4</v>
      </c>
      <c r="AE117" s="24">
        <v>4.8603097000000001E-4</v>
      </c>
    </row>
    <row r="118" spans="1:31" x14ac:dyDescent="0.35">
      <c r="A118" s="28" t="s">
        <v>134</v>
      </c>
      <c r="B118" s="28" t="s">
        <v>72</v>
      </c>
      <c r="C118" s="24">
        <v>0</v>
      </c>
      <c r="D118" s="24">
        <v>0</v>
      </c>
      <c r="E118" s="24">
        <v>1.1768674000000001E-4</v>
      </c>
      <c r="F118" s="24">
        <v>1.23909824E-4</v>
      </c>
      <c r="G118" s="24">
        <v>1.4466591999999989E-4</v>
      </c>
      <c r="H118" s="24">
        <v>1.5113325199999999E-4</v>
      </c>
      <c r="I118" s="24">
        <v>1.5923664000000001E-4</v>
      </c>
      <c r="J118" s="24">
        <v>1.68777516E-4</v>
      </c>
      <c r="K118" s="24">
        <v>1.7721320199999999E-4</v>
      </c>
      <c r="L118" s="24">
        <v>1.878099999999999E-4</v>
      </c>
      <c r="M118" s="24">
        <v>2.2538648999999999E-4</v>
      </c>
      <c r="N118" s="24">
        <v>2.5769090000000002E-4</v>
      </c>
      <c r="O118" s="24">
        <v>2.5972732999999897E-4</v>
      </c>
      <c r="P118" s="24">
        <v>2.6669921999999903E-4</v>
      </c>
      <c r="Q118" s="24">
        <v>2.8189622E-4</v>
      </c>
      <c r="R118" s="24">
        <v>2.9939044E-4</v>
      </c>
      <c r="S118" s="24">
        <v>3.1759355999999898E-4</v>
      </c>
      <c r="T118" s="24">
        <v>3.3208681000000001E-4</v>
      </c>
      <c r="U118" s="24">
        <v>4.0424313000000001E-4</v>
      </c>
      <c r="V118" s="24">
        <v>4.0850157999999803E-4</v>
      </c>
      <c r="W118" s="24">
        <v>4.1130460000000002E-4</v>
      </c>
      <c r="X118" s="24">
        <v>4.1702979999999796E-4</v>
      </c>
      <c r="Y118" s="24">
        <v>4.4382803E-4</v>
      </c>
      <c r="Z118" s="24">
        <v>4.6925682000000001E-4</v>
      </c>
      <c r="AA118" s="24">
        <v>4.8551740999999899E-4</v>
      </c>
      <c r="AB118" s="24">
        <v>5.0516205999999995E-4</v>
      </c>
      <c r="AC118" s="24">
        <v>5.3284345999999997E-4</v>
      </c>
      <c r="AD118" s="24">
        <v>5.9804235999999999E-4</v>
      </c>
      <c r="AE118" s="24">
        <v>6.0544229999999997E-4</v>
      </c>
    </row>
    <row r="119" spans="1:31" x14ac:dyDescent="0.35">
      <c r="A119" s="28" t="s">
        <v>134</v>
      </c>
      <c r="B119" s="28" t="s">
        <v>76</v>
      </c>
      <c r="C119" s="24">
        <v>0.29368119800000003</v>
      </c>
      <c r="D119" s="24">
        <v>0.96498576199999908</v>
      </c>
      <c r="E119" s="24">
        <v>0.64354397299999999</v>
      </c>
      <c r="F119" s="24">
        <v>1.2128100499999901</v>
      </c>
      <c r="G119" s="24">
        <v>2.0827073399999998</v>
      </c>
      <c r="H119" s="24">
        <v>3.4930821299999999</v>
      </c>
      <c r="I119" s="24">
        <v>4.5802674999999997</v>
      </c>
      <c r="J119" s="24">
        <v>5.8958386000000003</v>
      </c>
      <c r="K119" s="24">
        <v>7.9930912000000003</v>
      </c>
      <c r="L119" s="24">
        <v>9.6782798999999891</v>
      </c>
      <c r="M119" s="24">
        <v>18.835367399999903</v>
      </c>
      <c r="N119" s="24">
        <v>24.254946299999897</v>
      </c>
      <c r="O119" s="24">
        <v>27.192624999999989</v>
      </c>
      <c r="P119" s="24">
        <v>34.031975999999993</v>
      </c>
      <c r="Q119" s="24">
        <v>39.292755999999997</v>
      </c>
      <c r="R119" s="24">
        <v>46.783336599999998</v>
      </c>
      <c r="S119" s="24">
        <v>47.781375999999987</v>
      </c>
      <c r="T119" s="24">
        <v>50.236727999999999</v>
      </c>
      <c r="U119" s="24">
        <v>52.181210999999998</v>
      </c>
      <c r="V119" s="24">
        <v>60.818306999999997</v>
      </c>
      <c r="W119" s="24">
        <v>62.591314999999994</v>
      </c>
      <c r="X119" s="24">
        <v>68.313877000000005</v>
      </c>
      <c r="Y119" s="24">
        <v>67.5588079999999</v>
      </c>
      <c r="Z119" s="24">
        <v>71.168852999999999</v>
      </c>
      <c r="AA119" s="24">
        <v>76.448161999999797</v>
      </c>
      <c r="AB119" s="24">
        <v>73.880122999999998</v>
      </c>
      <c r="AC119" s="24">
        <v>74.231724999999997</v>
      </c>
      <c r="AD119" s="24">
        <v>74.025887999999895</v>
      </c>
      <c r="AE119" s="24">
        <v>70.710442499999999</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18081.438647898227</v>
      </c>
      <c r="D124" s="24">
        <v>20662.010918039163</v>
      </c>
      <c r="E124" s="24">
        <v>22943.696806209344</v>
      </c>
      <c r="F124" s="24">
        <v>24337.675162925483</v>
      </c>
      <c r="G124" s="24">
        <v>25836.666723344981</v>
      </c>
      <c r="H124" s="24">
        <v>29743.598953620454</v>
      </c>
      <c r="I124" s="24">
        <v>31628.611299068343</v>
      </c>
      <c r="J124" s="24">
        <v>30029.254192404165</v>
      </c>
      <c r="K124" s="24">
        <v>32659.512394570542</v>
      </c>
      <c r="L124" s="24">
        <v>35030.653040242738</v>
      </c>
      <c r="M124" s="24">
        <v>36638.300782442217</v>
      </c>
      <c r="N124" s="24">
        <v>38077.416161867157</v>
      </c>
      <c r="O124" s="24">
        <v>38254.957419011916</v>
      </c>
      <c r="P124" s="24">
        <v>38392.579465981289</v>
      </c>
      <c r="Q124" s="24">
        <v>42801.826357804945</v>
      </c>
      <c r="R124" s="24">
        <v>44411.536342654254</v>
      </c>
      <c r="S124" s="24">
        <v>41595.186288031713</v>
      </c>
      <c r="T124" s="24">
        <v>45056.215348133126</v>
      </c>
      <c r="U124" s="24">
        <v>48266.357585481106</v>
      </c>
      <c r="V124" s="24">
        <v>50374.638490155754</v>
      </c>
      <c r="W124" s="24">
        <v>52032.006965651533</v>
      </c>
      <c r="X124" s="24">
        <v>52366.587375177274</v>
      </c>
      <c r="Y124" s="24">
        <v>52314.448012492889</v>
      </c>
      <c r="Z124" s="24">
        <v>57698.142597734615</v>
      </c>
      <c r="AA124" s="24">
        <v>59145.901675866655</v>
      </c>
      <c r="AB124" s="24">
        <v>54662.133356852413</v>
      </c>
      <c r="AC124" s="24">
        <v>58824.246249625037</v>
      </c>
      <c r="AD124" s="24">
        <v>62847.099574128806</v>
      </c>
      <c r="AE124" s="24">
        <v>65242.261575535595</v>
      </c>
    </row>
    <row r="125" spans="1:31" collapsed="1" x14ac:dyDescent="0.35">
      <c r="A125" s="28" t="s">
        <v>40</v>
      </c>
      <c r="B125" s="28" t="s">
        <v>77</v>
      </c>
      <c r="C125" s="24">
        <v>277.67303164657545</v>
      </c>
      <c r="D125" s="24">
        <v>348.04928789514213</v>
      </c>
      <c r="E125" s="24">
        <v>414.65718545269817</v>
      </c>
      <c r="F125" s="24">
        <v>498.49548107921976</v>
      </c>
      <c r="G125" s="24">
        <v>608.40056373381469</v>
      </c>
      <c r="H125" s="24">
        <v>741.86378117310937</v>
      </c>
      <c r="I125" s="24">
        <v>879.59543881174238</v>
      </c>
      <c r="J125" s="24">
        <v>999.57873303800704</v>
      </c>
      <c r="K125" s="24">
        <v>1132.8893507627986</v>
      </c>
      <c r="L125" s="24">
        <v>1302.6889929565775</v>
      </c>
      <c r="M125" s="24">
        <v>1548.0918075232764</v>
      </c>
      <c r="N125" s="24">
        <v>1710.4010215304424</v>
      </c>
      <c r="O125" s="24">
        <v>1846.6072428069092</v>
      </c>
      <c r="P125" s="24">
        <v>1938.5549906889134</v>
      </c>
      <c r="Q125" s="24">
        <v>2014.4020415435418</v>
      </c>
      <c r="R125" s="24">
        <v>2051.587114948893</v>
      </c>
      <c r="S125" s="24">
        <v>2079.5415126759963</v>
      </c>
      <c r="T125" s="24">
        <v>2108.7375913751093</v>
      </c>
      <c r="U125" s="24">
        <v>2146.4946429797665</v>
      </c>
      <c r="V125" s="24">
        <v>2191.7829809704958</v>
      </c>
      <c r="W125" s="24">
        <v>2235.636927139336</v>
      </c>
      <c r="X125" s="24">
        <v>2271.7863604386375</v>
      </c>
      <c r="Y125" s="24">
        <v>2307.522674641154</v>
      </c>
      <c r="Z125" s="24">
        <v>2277.5593055505624</v>
      </c>
      <c r="AA125" s="24">
        <v>2252.9965072491063</v>
      </c>
      <c r="AB125" s="24">
        <v>2219.5941267027147</v>
      </c>
      <c r="AC125" s="24">
        <v>2197.0130108439894</v>
      </c>
      <c r="AD125" s="24">
        <v>2158.705956493714</v>
      </c>
      <c r="AE125" s="24">
        <v>2120.3852030451249</v>
      </c>
    </row>
    <row r="126" spans="1:31" collapsed="1" x14ac:dyDescent="0.35">
      <c r="A126" s="28" t="s">
        <v>40</v>
      </c>
      <c r="B126" s="28" t="s">
        <v>78</v>
      </c>
      <c r="C126" s="24">
        <v>235.92720710444399</v>
      </c>
      <c r="D126" s="24">
        <v>295.68844224229383</v>
      </c>
      <c r="E126" s="24">
        <v>352.26465029248465</v>
      </c>
      <c r="F126" s="24">
        <v>423.34022536450533</v>
      </c>
      <c r="G126" s="24">
        <v>517.01834411501784</v>
      </c>
      <c r="H126" s="24">
        <v>630.3563179450033</v>
      </c>
      <c r="I126" s="24">
        <v>747.29789900097114</v>
      </c>
      <c r="J126" s="24">
        <v>849.15118038487367</v>
      </c>
      <c r="K126" s="24">
        <v>962.50842020833363</v>
      </c>
      <c r="L126" s="24">
        <v>1106.4300110344873</v>
      </c>
      <c r="M126" s="24">
        <v>1314.8337194954743</v>
      </c>
      <c r="N126" s="24">
        <v>1452.9196837887707</v>
      </c>
      <c r="O126" s="24">
        <v>1568.9293930700981</v>
      </c>
      <c r="P126" s="24">
        <v>1646.6058951091718</v>
      </c>
      <c r="Q126" s="24">
        <v>1711.1140763263631</v>
      </c>
      <c r="R126" s="24">
        <v>1742.8867667517623</v>
      </c>
      <c r="S126" s="24">
        <v>1766.3004748162004</v>
      </c>
      <c r="T126" s="24">
        <v>1791.3781766381226</v>
      </c>
      <c r="U126" s="24">
        <v>1823.4712040085758</v>
      </c>
      <c r="V126" s="24">
        <v>1862.3814644985164</v>
      </c>
      <c r="W126" s="24">
        <v>1899.3742339450059</v>
      </c>
      <c r="X126" s="24">
        <v>1929.5881242432583</v>
      </c>
      <c r="Y126" s="24">
        <v>1960.5473512527874</v>
      </c>
      <c r="Z126" s="24">
        <v>1934.9252346388046</v>
      </c>
      <c r="AA126" s="24">
        <v>1914.4989446052255</v>
      </c>
      <c r="AB126" s="24">
        <v>1885.8257712413044</v>
      </c>
      <c r="AC126" s="24">
        <v>1866.0238475021065</v>
      </c>
      <c r="AD126" s="24">
        <v>1833.1226126561087</v>
      </c>
      <c r="AE126" s="24">
        <v>1800.8456425906354</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5262.5019689159972</v>
      </c>
      <c r="D129" s="24">
        <v>6181.716905507139</v>
      </c>
      <c r="E129" s="24">
        <v>6669.0038734125874</v>
      </c>
      <c r="F129" s="24">
        <v>7202.2525554472168</v>
      </c>
      <c r="G129" s="24">
        <v>7719.6435752631623</v>
      </c>
      <c r="H129" s="24">
        <v>9159.6902943514906</v>
      </c>
      <c r="I129" s="24">
        <v>9481.6780993765005</v>
      </c>
      <c r="J129" s="24">
        <v>8800.2104798824203</v>
      </c>
      <c r="K129" s="24">
        <v>9379.036213511481</v>
      </c>
      <c r="L129" s="24">
        <v>10306.88126236995</v>
      </c>
      <c r="M129" s="24">
        <v>11157.564436559329</v>
      </c>
      <c r="N129" s="24">
        <v>11238.42368977172</v>
      </c>
      <c r="O129" s="24">
        <v>11474.50230859737</v>
      </c>
      <c r="P129" s="24">
        <v>11494.531883017809</v>
      </c>
      <c r="Q129" s="24">
        <v>13223.15244960627</v>
      </c>
      <c r="R129" s="24">
        <v>13573.953187495879</v>
      </c>
      <c r="S129" s="24">
        <v>12642.53519605552</v>
      </c>
      <c r="T129" s="24">
        <v>13512.546542408301</v>
      </c>
      <c r="U129" s="24">
        <v>14814.164881246208</v>
      </c>
      <c r="V129" s="24">
        <v>15966.64432365711</v>
      </c>
      <c r="W129" s="24">
        <v>16025.12310111614</v>
      </c>
      <c r="X129" s="24">
        <v>16436.64695692142</v>
      </c>
      <c r="Y129" s="24">
        <v>16440.361887569528</v>
      </c>
      <c r="Z129" s="24">
        <v>18694.273477648181</v>
      </c>
      <c r="AA129" s="24">
        <v>18945.024060401338</v>
      </c>
      <c r="AB129" s="24">
        <v>17334.959870374088</v>
      </c>
      <c r="AC129" s="24">
        <v>18327.377654739208</v>
      </c>
      <c r="AD129" s="24">
        <v>19980.69288269987</v>
      </c>
      <c r="AE129" s="24">
        <v>21371.707049068689</v>
      </c>
    </row>
    <row r="130" spans="1:31" x14ac:dyDescent="0.35">
      <c r="A130" s="28" t="s">
        <v>130</v>
      </c>
      <c r="B130" s="28" t="s">
        <v>77</v>
      </c>
      <c r="C130" s="24">
        <v>105.947411859035</v>
      </c>
      <c r="D130" s="24">
        <v>129.75841228294348</v>
      </c>
      <c r="E130" s="24">
        <v>160.65570174086051</v>
      </c>
      <c r="F130" s="24">
        <v>198.49934935569749</v>
      </c>
      <c r="G130" s="24">
        <v>244.13024920439699</v>
      </c>
      <c r="H130" s="24">
        <v>294.46274902355646</v>
      </c>
      <c r="I130" s="24">
        <v>342.97219311690299</v>
      </c>
      <c r="J130" s="24">
        <v>380.51319960594151</v>
      </c>
      <c r="K130" s="24">
        <v>424.225079200506</v>
      </c>
      <c r="L130" s="24">
        <v>476.80771505546551</v>
      </c>
      <c r="M130" s="24">
        <v>549.63786114674508</v>
      </c>
      <c r="N130" s="24">
        <v>603.51325736713</v>
      </c>
      <c r="O130" s="24">
        <v>644.43954938793001</v>
      </c>
      <c r="P130" s="24">
        <v>671.013554405685</v>
      </c>
      <c r="Q130" s="24">
        <v>693.24700162124509</v>
      </c>
      <c r="R130" s="24">
        <v>703.673446249005</v>
      </c>
      <c r="S130" s="24">
        <v>712.06020399140994</v>
      </c>
      <c r="T130" s="24">
        <v>719.80452242326498</v>
      </c>
      <c r="U130" s="24">
        <v>732.70461409711504</v>
      </c>
      <c r="V130" s="24">
        <v>746.00593976044502</v>
      </c>
      <c r="W130" s="24">
        <v>757.76178059864003</v>
      </c>
      <c r="X130" s="24">
        <v>767.30563012123002</v>
      </c>
      <c r="Y130" s="24">
        <v>777.32449110793993</v>
      </c>
      <c r="Z130" s="24">
        <v>767.05982944226002</v>
      </c>
      <c r="AA130" s="24">
        <v>757.93253148078497</v>
      </c>
      <c r="AB130" s="24">
        <v>746.654231005665</v>
      </c>
      <c r="AC130" s="24">
        <v>737.50307054758002</v>
      </c>
      <c r="AD130" s="24">
        <v>725.19940616607505</v>
      </c>
      <c r="AE130" s="24">
        <v>712.28174088525509</v>
      </c>
    </row>
    <row r="131" spans="1:31" x14ac:dyDescent="0.35">
      <c r="A131" s="28" t="s">
        <v>130</v>
      </c>
      <c r="B131" s="28" t="s">
        <v>78</v>
      </c>
      <c r="C131" s="24">
        <v>90.007192133903501</v>
      </c>
      <c r="D131" s="24">
        <v>110.219052359581</v>
      </c>
      <c r="E131" s="24">
        <v>136.43931134033201</v>
      </c>
      <c r="F131" s="24">
        <v>168.5489090533255</v>
      </c>
      <c r="G131" s="24">
        <v>207.45139900445901</v>
      </c>
      <c r="H131" s="24">
        <v>250.26595235633849</v>
      </c>
      <c r="I131" s="24">
        <v>291.48239863872499</v>
      </c>
      <c r="J131" s="24">
        <v>323.22544004809851</v>
      </c>
      <c r="K131" s="24">
        <v>360.36323483943897</v>
      </c>
      <c r="L131" s="24">
        <v>404.93010363578748</v>
      </c>
      <c r="M131" s="24">
        <v>466.6639269475935</v>
      </c>
      <c r="N131" s="24">
        <v>512.71773752593504</v>
      </c>
      <c r="O131" s="24">
        <v>547.43683539580991</v>
      </c>
      <c r="P131" s="24">
        <v>569.99067563056508</v>
      </c>
      <c r="Q131" s="24">
        <v>588.64877578353503</v>
      </c>
      <c r="R131" s="24">
        <v>597.63458005142002</v>
      </c>
      <c r="S131" s="24">
        <v>604.67403739166002</v>
      </c>
      <c r="T131" s="24">
        <v>611.82139996528497</v>
      </c>
      <c r="U131" s="24">
        <v>622.57760639953494</v>
      </c>
      <c r="V131" s="24">
        <v>634.03348635864006</v>
      </c>
      <c r="W131" s="24">
        <v>643.98499494934003</v>
      </c>
      <c r="X131" s="24">
        <v>651.385852184295</v>
      </c>
      <c r="Y131" s="24">
        <v>660.28476231384002</v>
      </c>
      <c r="Z131" s="24">
        <v>651.74998949813505</v>
      </c>
      <c r="AA131" s="24">
        <v>644.18576845550501</v>
      </c>
      <c r="AB131" s="24">
        <v>634.42510224151499</v>
      </c>
      <c r="AC131" s="24">
        <v>626.37342481994506</v>
      </c>
      <c r="AD131" s="24">
        <v>615.63636376190004</v>
      </c>
      <c r="AE131" s="24">
        <v>605.00308781909496</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5599.1330929306914</v>
      </c>
      <c r="D134" s="24">
        <v>6419.2022004444188</v>
      </c>
      <c r="E134" s="24">
        <v>6849.2421083620666</v>
      </c>
      <c r="F134" s="24">
        <v>6976.7305538393166</v>
      </c>
      <c r="G134" s="24">
        <v>7521.3007520885421</v>
      </c>
      <c r="H134" s="24">
        <v>8418.7776539831993</v>
      </c>
      <c r="I134" s="24">
        <v>8849.2798791072801</v>
      </c>
      <c r="J134" s="24">
        <v>7761.5579715228896</v>
      </c>
      <c r="K134" s="24">
        <v>8742.3146538692308</v>
      </c>
      <c r="L134" s="24">
        <v>9381.0994487458502</v>
      </c>
      <c r="M134" s="24">
        <v>10217.29004371653</v>
      </c>
      <c r="N134" s="24">
        <v>10464.73744584419</v>
      </c>
      <c r="O134" s="24">
        <v>10402.39156887725</v>
      </c>
      <c r="P134" s="24">
        <v>10912.8440169155</v>
      </c>
      <c r="Q134" s="24">
        <v>12104.433594218061</v>
      </c>
      <c r="R134" s="24">
        <v>12579.60834757983</v>
      </c>
      <c r="S134" s="24">
        <v>10999.127881635051</v>
      </c>
      <c r="T134" s="24">
        <v>12302.53114019949</v>
      </c>
      <c r="U134" s="24">
        <v>13081.165172597699</v>
      </c>
      <c r="V134" s="24">
        <v>14105.702527835019</v>
      </c>
      <c r="W134" s="24">
        <v>14319.637105567761</v>
      </c>
      <c r="X134" s="24">
        <v>14202.992928525189</v>
      </c>
      <c r="Y134" s="24">
        <v>14756.95936310357</v>
      </c>
      <c r="Z134" s="24">
        <v>16066.24988365181</v>
      </c>
      <c r="AA134" s="24">
        <v>16501.263523327551</v>
      </c>
      <c r="AB134" s="24">
        <v>14246.851031000209</v>
      </c>
      <c r="AC134" s="24">
        <v>15883.21851053022</v>
      </c>
      <c r="AD134" s="24">
        <v>16841.06027065136</v>
      </c>
      <c r="AE134" s="24">
        <v>18093.308909040101</v>
      </c>
    </row>
    <row r="135" spans="1:31" x14ac:dyDescent="0.35">
      <c r="A135" s="28" t="s">
        <v>131</v>
      </c>
      <c r="B135" s="28" t="s">
        <v>77</v>
      </c>
      <c r="C135" s="24">
        <v>50.0113895368575</v>
      </c>
      <c r="D135" s="24">
        <v>61.5171017265315</v>
      </c>
      <c r="E135" s="24">
        <v>75.866306857287512</v>
      </c>
      <c r="F135" s="24">
        <v>94.069627527236506</v>
      </c>
      <c r="G135" s="24">
        <v>116.59103385126549</v>
      </c>
      <c r="H135" s="24">
        <v>141.78242580747599</v>
      </c>
      <c r="I135" s="24">
        <v>165.2105725235935</v>
      </c>
      <c r="J135" s="24">
        <v>186.91833597016299</v>
      </c>
      <c r="K135" s="24">
        <v>211.13333909225449</v>
      </c>
      <c r="L135" s="24">
        <v>249.223821133673</v>
      </c>
      <c r="M135" s="24">
        <v>305.81769474506348</v>
      </c>
      <c r="N135" s="24">
        <v>340.71016465377801</v>
      </c>
      <c r="O135" s="24">
        <v>375.39063204097749</v>
      </c>
      <c r="P135" s="24">
        <v>400.70884781742052</v>
      </c>
      <c r="Q135" s="24">
        <v>421.66585930895798</v>
      </c>
      <c r="R135" s="24">
        <v>433.74226082611051</v>
      </c>
      <c r="S135" s="24">
        <v>444.19403981971698</v>
      </c>
      <c r="T135" s="24">
        <v>453.63935582208597</v>
      </c>
      <c r="U135" s="24">
        <v>464.42379519009552</v>
      </c>
      <c r="V135" s="24">
        <v>478.93747557449302</v>
      </c>
      <c r="W135" s="24">
        <v>492.59528223133054</v>
      </c>
      <c r="X135" s="24">
        <v>504.56662096976999</v>
      </c>
      <c r="Y135" s="24">
        <v>516.06026795369007</v>
      </c>
      <c r="Z135" s="24">
        <v>510.96987603997997</v>
      </c>
      <c r="AA135" s="24">
        <v>506.65832495784497</v>
      </c>
      <c r="AB135" s="24">
        <v>501.15046624659999</v>
      </c>
      <c r="AC135" s="24">
        <v>496.66292601585349</v>
      </c>
      <c r="AD135" s="24">
        <v>488.63735249328602</v>
      </c>
      <c r="AE135" s="24">
        <v>481.57002361869803</v>
      </c>
    </row>
    <row r="136" spans="1:31" x14ac:dyDescent="0.35">
      <c r="A136" s="28" t="s">
        <v>131</v>
      </c>
      <c r="B136" s="28" t="s">
        <v>78</v>
      </c>
      <c r="C136" s="24">
        <v>42.506074624061547</v>
      </c>
      <c r="D136" s="24">
        <v>52.285341371535999</v>
      </c>
      <c r="E136" s="24">
        <v>64.482792471170001</v>
      </c>
      <c r="F136" s="24">
        <v>79.882072787045999</v>
      </c>
      <c r="G136" s="24">
        <v>99.093848785161512</v>
      </c>
      <c r="H136" s="24">
        <v>120.402555527687</v>
      </c>
      <c r="I136" s="24">
        <v>140.34087233161901</v>
      </c>
      <c r="J136" s="24">
        <v>158.85165558242753</v>
      </c>
      <c r="K136" s="24">
        <v>179.43035423278801</v>
      </c>
      <c r="L136" s="24">
        <v>211.62151659011801</v>
      </c>
      <c r="M136" s="24">
        <v>259.77764008712751</v>
      </c>
      <c r="N136" s="24">
        <v>289.56727884292604</v>
      </c>
      <c r="O136" s="24">
        <v>319.0620165436265</v>
      </c>
      <c r="P136" s="24">
        <v>340.49846341133099</v>
      </c>
      <c r="Q136" s="24">
        <v>358.37622596168501</v>
      </c>
      <c r="R136" s="24">
        <v>368.36346948814349</v>
      </c>
      <c r="S136" s="24">
        <v>377.20193897247304</v>
      </c>
      <c r="T136" s="24">
        <v>385.24108123779251</v>
      </c>
      <c r="U136" s="24">
        <v>394.57178042221051</v>
      </c>
      <c r="V136" s="24">
        <v>406.63554327392546</v>
      </c>
      <c r="W136" s="24">
        <v>418.674747272491</v>
      </c>
      <c r="X136" s="24">
        <v>428.65856604719153</v>
      </c>
      <c r="Y136" s="24">
        <v>438.64185992145497</v>
      </c>
      <c r="Z136" s="24">
        <v>433.86089158630347</v>
      </c>
      <c r="AA136" s="24">
        <v>430.52480712890599</v>
      </c>
      <c r="AB136" s="24">
        <v>425.59090300941449</v>
      </c>
      <c r="AC136" s="24">
        <v>421.66678231430046</v>
      </c>
      <c r="AD136" s="24">
        <v>414.79145932197548</v>
      </c>
      <c r="AE136" s="24">
        <v>409.13946264648405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4340.4611202881561</v>
      </c>
      <c r="D139" s="24">
        <v>4948.3454785365648</v>
      </c>
      <c r="E139" s="24">
        <v>6032.5824522615112</v>
      </c>
      <c r="F139" s="24">
        <v>6682.6204206257316</v>
      </c>
      <c r="G139" s="24">
        <v>7094.1359330781152</v>
      </c>
      <c r="H139" s="24">
        <v>8336.007656788046</v>
      </c>
      <c r="I139" s="24">
        <v>9185.2389270186104</v>
      </c>
      <c r="J139" s="24">
        <v>9387.8939254900506</v>
      </c>
      <c r="K139" s="24">
        <v>10175.567975479331</v>
      </c>
      <c r="L139" s="24">
        <v>10822.11176868937</v>
      </c>
      <c r="M139" s="24">
        <v>10650.86153075081</v>
      </c>
      <c r="N139" s="24">
        <v>11521.61361922285</v>
      </c>
      <c r="O139" s="24">
        <v>11532.89451421034</v>
      </c>
      <c r="P139" s="24">
        <v>11240.91504419989</v>
      </c>
      <c r="Q139" s="24">
        <v>12363.92805291589</v>
      </c>
      <c r="R139" s="24">
        <v>12838.727325226329</v>
      </c>
      <c r="S139" s="24">
        <v>12633.47481274655</v>
      </c>
      <c r="T139" s="24">
        <v>13592.876327443111</v>
      </c>
      <c r="U139" s="24">
        <v>14534.119894903259</v>
      </c>
      <c r="V139" s="24">
        <v>14353.840126016381</v>
      </c>
      <c r="W139" s="24">
        <v>15458.294164079201</v>
      </c>
      <c r="X139" s="24">
        <v>15526.02910420186</v>
      </c>
      <c r="Y139" s="24">
        <v>15088.885920262132</v>
      </c>
      <c r="Z139" s="24">
        <v>16500.646943842541</v>
      </c>
      <c r="AA139" s="24">
        <v>16953.57341663702</v>
      </c>
      <c r="AB139" s="24">
        <v>16528.770230930582</v>
      </c>
      <c r="AC139" s="24">
        <v>17674.83850143215</v>
      </c>
      <c r="AD139" s="24">
        <v>18841.810887698681</v>
      </c>
      <c r="AE139" s="24">
        <v>18490.458810937529</v>
      </c>
    </row>
    <row r="140" spans="1:31" x14ac:dyDescent="0.35">
      <c r="A140" s="28" t="s">
        <v>132</v>
      </c>
      <c r="B140" s="28" t="s">
        <v>77</v>
      </c>
      <c r="C140" s="24">
        <v>59.709605631828005</v>
      </c>
      <c r="D140" s="24">
        <v>75.429154778480495</v>
      </c>
      <c r="E140" s="24">
        <v>92.162860285758512</v>
      </c>
      <c r="F140" s="24">
        <v>114.96322575187649</v>
      </c>
      <c r="G140" s="24">
        <v>144.131579353809</v>
      </c>
      <c r="H140" s="24">
        <v>180.96644391655897</v>
      </c>
      <c r="I140" s="24">
        <v>226.06563628268202</v>
      </c>
      <c r="J140" s="24">
        <v>275.02294333076446</v>
      </c>
      <c r="K140" s="24">
        <v>327.38127667224404</v>
      </c>
      <c r="L140" s="24">
        <v>388.6310166819095</v>
      </c>
      <c r="M140" s="24">
        <v>474.23535388278947</v>
      </c>
      <c r="N140" s="24">
        <v>532.49755134773</v>
      </c>
      <c r="O140" s="24">
        <v>580.39244601201995</v>
      </c>
      <c r="P140" s="24">
        <v>612.62062222194493</v>
      </c>
      <c r="Q140" s="24">
        <v>640.15931408977497</v>
      </c>
      <c r="R140" s="24">
        <v>653.91053011751001</v>
      </c>
      <c r="S140" s="24">
        <v>663.53475967884003</v>
      </c>
      <c r="T140" s="24">
        <v>674.33123775959007</v>
      </c>
      <c r="U140" s="24">
        <v>687.92430151989993</v>
      </c>
      <c r="V140" s="24">
        <v>703.544814885135</v>
      </c>
      <c r="W140" s="24">
        <v>719.66766263484499</v>
      </c>
      <c r="X140" s="24">
        <v>733.39259972572006</v>
      </c>
      <c r="Y140" s="24">
        <v>745.99288429402998</v>
      </c>
      <c r="Z140" s="24">
        <v>737.43449844932502</v>
      </c>
      <c r="AA140" s="24">
        <v>730.91696744155502</v>
      </c>
      <c r="AB140" s="24">
        <v>720.77718089246503</v>
      </c>
      <c r="AC140" s="24">
        <v>715.34205203532997</v>
      </c>
      <c r="AD140" s="24">
        <v>703.851842498775</v>
      </c>
      <c r="AE140" s="24">
        <v>691.65328808593506</v>
      </c>
    </row>
    <row r="141" spans="1:31" x14ac:dyDescent="0.35">
      <c r="A141" s="28" t="s">
        <v>132</v>
      </c>
      <c r="B141" s="28" t="s">
        <v>78</v>
      </c>
      <c r="C141" s="24">
        <v>50.7486756467815</v>
      </c>
      <c r="D141" s="24">
        <v>64.072399627208497</v>
      </c>
      <c r="E141" s="24">
        <v>78.281130249023008</v>
      </c>
      <c r="F141" s="24">
        <v>97.671500508785002</v>
      </c>
      <c r="G141" s="24">
        <v>122.4762644138335</v>
      </c>
      <c r="H141" s="24">
        <v>153.79963308620449</v>
      </c>
      <c r="I141" s="24">
        <v>191.97358714866601</v>
      </c>
      <c r="J141" s="24">
        <v>233.62960914611799</v>
      </c>
      <c r="K141" s="24">
        <v>278.13667710208853</v>
      </c>
      <c r="L141" s="24">
        <v>330.12242989301654</v>
      </c>
      <c r="M141" s="24">
        <v>402.95205899393551</v>
      </c>
      <c r="N141" s="24">
        <v>452.12078465461701</v>
      </c>
      <c r="O141" s="24">
        <v>493.08932610893248</v>
      </c>
      <c r="P141" s="24">
        <v>520.24598925590499</v>
      </c>
      <c r="Q141" s="24">
        <v>543.78186258125004</v>
      </c>
      <c r="R141" s="24">
        <v>555.68617412948504</v>
      </c>
      <c r="S141" s="24">
        <v>563.68581671154504</v>
      </c>
      <c r="T141" s="24">
        <v>572.67920083236493</v>
      </c>
      <c r="U141" s="24">
        <v>584.23559544658497</v>
      </c>
      <c r="V141" s="24">
        <v>598.0026244564051</v>
      </c>
      <c r="W141" s="24">
        <v>611.07665042304507</v>
      </c>
      <c r="X141" s="24">
        <v>623.19637729835495</v>
      </c>
      <c r="Y141" s="24">
        <v>633.90453316497496</v>
      </c>
      <c r="Z141" s="24">
        <v>626.62701769542491</v>
      </c>
      <c r="AA141" s="24">
        <v>621.18806880569002</v>
      </c>
      <c r="AB141" s="24">
        <v>612.52311111688493</v>
      </c>
      <c r="AC141" s="24">
        <v>607.76024813365507</v>
      </c>
      <c r="AD141" s="24">
        <v>597.85636372374995</v>
      </c>
      <c r="AE141" s="24">
        <v>587.22917126416996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2633.8627695901214</v>
      </c>
      <c r="D144" s="24">
        <v>2839.4657819413319</v>
      </c>
      <c r="E144" s="24">
        <v>3080.7142375950998</v>
      </c>
      <c r="F144" s="24">
        <v>3134.3479345710521</v>
      </c>
      <c r="G144" s="24">
        <v>3135.6143078785899</v>
      </c>
      <c r="H144" s="24">
        <v>3403.7903165281059</v>
      </c>
      <c r="I144" s="24">
        <v>3660.6797321921667</v>
      </c>
      <c r="J144" s="24">
        <v>3624.2978000597591</v>
      </c>
      <c r="K144" s="24">
        <v>3889.2755984599912</v>
      </c>
      <c r="L144" s="24">
        <v>4020.3589546431449</v>
      </c>
      <c r="M144" s="24">
        <v>4100.6522629033225</v>
      </c>
      <c r="N144" s="24">
        <v>4303.1976397365897</v>
      </c>
      <c r="O144" s="24">
        <v>4273.7411275958602</v>
      </c>
      <c r="P144" s="24">
        <v>4176.9991746702526</v>
      </c>
      <c r="Q144" s="24">
        <v>4477.1585255264599</v>
      </c>
      <c r="R144" s="24">
        <v>4754.2296701266696</v>
      </c>
      <c r="S144" s="24">
        <v>4640.4875844921999</v>
      </c>
      <c r="T144" s="24">
        <v>4935.94719164872</v>
      </c>
      <c r="U144" s="24">
        <v>5081.0750765212997</v>
      </c>
      <c r="V144" s="24">
        <v>5170.7321838813195</v>
      </c>
      <c r="W144" s="24">
        <v>5403.3196572079796</v>
      </c>
      <c r="X144" s="24">
        <v>5345.3405660120097</v>
      </c>
      <c r="Y144" s="24">
        <v>5186.3309611527602</v>
      </c>
      <c r="Z144" s="24">
        <v>5510.4740357083701</v>
      </c>
      <c r="AA144" s="24">
        <v>5790.1538825981797</v>
      </c>
      <c r="AB144" s="24">
        <v>5600.6107339074097</v>
      </c>
      <c r="AC144" s="24">
        <v>5957.6529277426998</v>
      </c>
      <c r="AD144" s="24">
        <v>6151.7469672229299</v>
      </c>
      <c r="AE144" s="24">
        <v>6244.65721182583</v>
      </c>
    </row>
    <row r="145" spans="1:31" x14ac:dyDescent="0.35">
      <c r="A145" s="28" t="s">
        <v>133</v>
      </c>
      <c r="B145" s="28" t="s">
        <v>77</v>
      </c>
      <c r="C145" s="24">
        <v>54.655799528360006</v>
      </c>
      <c r="D145" s="24">
        <v>72.862019190728503</v>
      </c>
      <c r="E145" s="24">
        <v>75.646991189717994</v>
      </c>
      <c r="F145" s="24">
        <v>78.405453383922506</v>
      </c>
      <c r="G145" s="24">
        <v>88.217251646041504</v>
      </c>
      <c r="H145" s="24">
        <v>105.82501287817951</v>
      </c>
      <c r="I145" s="24">
        <v>122.14051146477451</v>
      </c>
      <c r="J145" s="24">
        <v>130.75392841202</v>
      </c>
      <c r="K145" s="24">
        <v>141.32015558147401</v>
      </c>
      <c r="L145" s="24">
        <v>155.98629144763899</v>
      </c>
      <c r="M145" s="24">
        <v>181.0190229466555</v>
      </c>
      <c r="N145" s="24">
        <v>193.10652406668652</v>
      </c>
      <c r="O145" s="24">
        <v>203.06319074821448</v>
      </c>
      <c r="P145" s="24">
        <v>209.1477171902655</v>
      </c>
      <c r="Q145" s="24">
        <v>212.91348628044099</v>
      </c>
      <c r="R145" s="24">
        <v>213.33581186047149</v>
      </c>
      <c r="S145" s="24">
        <v>212.24500880217551</v>
      </c>
      <c r="T145" s="24">
        <v>213.03842447280849</v>
      </c>
      <c r="U145" s="24">
        <v>213.037361654639</v>
      </c>
      <c r="V145" s="24">
        <v>214.26792517042151</v>
      </c>
      <c r="W145" s="24">
        <v>216.04446689796401</v>
      </c>
      <c r="X145" s="24">
        <v>216.51822498941402</v>
      </c>
      <c r="Y145" s="24">
        <v>217.707236297458</v>
      </c>
      <c r="Z145" s="24">
        <v>212.72777120375602</v>
      </c>
      <c r="AA145" s="24">
        <v>208.95239323234549</v>
      </c>
      <c r="AB145" s="24">
        <v>203.43481281328201</v>
      </c>
      <c r="AC145" s="24">
        <v>200.72878668594348</v>
      </c>
      <c r="AD145" s="24">
        <v>195.38834068822848</v>
      </c>
      <c r="AE145" s="24">
        <v>190.28490059494948</v>
      </c>
    </row>
    <row r="146" spans="1:31" x14ac:dyDescent="0.35">
      <c r="A146" s="28" t="s">
        <v>133</v>
      </c>
      <c r="B146" s="28" t="s">
        <v>78</v>
      </c>
      <c r="C146" s="24">
        <v>46.421939605712844</v>
      </c>
      <c r="D146" s="24">
        <v>61.906098976134999</v>
      </c>
      <c r="E146" s="24">
        <v>64.288395888804999</v>
      </c>
      <c r="F146" s="24">
        <v>66.571067968368496</v>
      </c>
      <c r="G146" s="24">
        <v>74.96815719699849</v>
      </c>
      <c r="H146" s="24">
        <v>89.895702301979</v>
      </c>
      <c r="I146" s="24">
        <v>103.78775051856</v>
      </c>
      <c r="J146" s="24">
        <v>111.0389500079155</v>
      </c>
      <c r="K146" s="24">
        <v>120.08345382690401</v>
      </c>
      <c r="L146" s="24">
        <v>132.54156184959399</v>
      </c>
      <c r="M146" s="24">
        <v>153.69508371829949</v>
      </c>
      <c r="N146" s="24">
        <v>164.05828850650749</v>
      </c>
      <c r="O146" s="24">
        <v>172.52914035272548</v>
      </c>
      <c r="P146" s="24">
        <v>177.57679267406448</v>
      </c>
      <c r="Q146" s="24">
        <v>180.87128182220451</v>
      </c>
      <c r="R146" s="24">
        <v>181.33304210567451</v>
      </c>
      <c r="S146" s="24">
        <v>180.39340606665598</v>
      </c>
      <c r="T146" s="24">
        <v>180.93031888198848</v>
      </c>
      <c r="U146" s="24">
        <v>180.95066129684398</v>
      </c>
      <c r="V146" s="24">
        <v>182.08885985374451</v>
      </c>
      <c r="W146" s="24">
        <v>183.53185139536848</v>
      </c>
      <c r="X146" s="24">
        <v>183.87987372207601</v>
      </c>
      <c r="Y146" s="24">
        <v>184.88260581016499</v>
      </c>
      <c r="Z146" s="24">
        <v>180.75200639653201</v>
      </c>
      <c r="AA146" s="24">
        <v>177.36841490936251</v>
      </c>
      <c r="AB146" s="24">
        <v>172.8784789860245</v>
      </c>
      <c r="AC146" s="24">
        <v>170.46343664836849</v>
      </c>
      <c r="AD146" s="24">
        <v>166.075816123962</v>
      </c>
      <c r="AE146" s="24">
        <v>161.56957100868198</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245.47969617325643</v>
      </c>
      <c r="D149" s="24">
        <v>273.28055160970581</v>
      </c>
      <c r="E149" s="24">
        <v>312.1541345780779</v>
      </c>
      <c r="F149" s="24">
        <v>341.72369844216371</v>
      </c>
      <c r="G149" s="24">
        <v>365.9721550365735</v>
      </c>
      <c r="H149" s="24">
        <v>425.33303196961037</v>
      </c>
      <c r="I149" s="24">
        <v>451.73466137378676</v>
      </c>
      <c r="J149" s="24">
        <v>455.29401544904471</v>
      </c>
      <c r="K149" s="24">
        <v>473.31795325050876</v>
      </c>
      <c r="L149" s="24">
        <v>500.2016057944204</v>
      </c>
      <c r="M149" s="24">
        <v>511.93250851222791</v>
      </c>
      <c r="N149" s="24">
        <v>549.44376729180453</v>
      </c>
      <c r="O149" s="24">
        <v>571.42789973109723</v>
      </c>
      <c r="P149" s="24">
        <v>567.28934717783693</v>
      </c>
      <c r="Q149" s="24">
        <v>633.15373553826043</v>
      </c>
      <c r="R149" s="24">
        <v>665.01781222554905</v>
      </c>
      <c r="S149" s="24">
        <v>679.56081310239358</v>
      </c>
      <c r="T149" s="24">
        <v>712.31414643349717</v>
      </c>
      <c r="U149" s="24">
        <v>755.83256021263901</v>
      </c>
      <c r="V149" s="24">
        <v>777.71932876592598</v>
      </c>
      <c r="W149" s="24">
        <v>825.63293768045503</v>
      </c>
      <c r="X149" s="24">
        <v>855.57781951679806</v>
      </c>
      <c r="Y149" s="24">
        <v>841.90988040490197</v>
      </c>
      <c r="Z149" s="24">
        <v>926.498256883713</v>
      </c>
      <c r="AA149" s="24">
        <v>955.886792902568</v>
      </c>
      <c r="AB149" s="24">
        <v>950.94149064012197</v>
      </c>
      <c r="AC149" s="24">
        <v>981.15865518075293</v>
      </c>
      <c r="AD149" s="24">
        <v>1031.788565855966</v>
      </c>
      <c r="AE149" s="24">
        <v>1042.129594663433</v>
      </c>
    </row>
    <row r="150" spans="1:31" x14ac:dyDescent="0.35">
      <c r="A150" s="28" t="s">
        <v>134</v>
      </c>
      <c r="B150" s="28" t="s">
        <v>77</v>
      </c>
      <c r="C150" s="24">
        <v>7.3488250904949002</v>
      </c>
      <c r="D150" s="24">
        <v>8.482599916458101</v>
      </c>
      <c r="E150" s="24">
        <v>10.3253253790736</v>
      </c>
      <c r="F150" s="24">
        <v>12.557825060486749</v>
      </c>
      <c r="G150" s="24">
        <v>15.3304496783018</v>
      </c>
      <c r="H150" s="24">
        <v>18.82714954733845</v>
      </c>
      <c r="I150" s="24">
        <v>23.206525423789351</v>
      </c>
      <c r="J150" s="24">
        <v>26.3703257191181</v>
      </c>
      <c r="K150" s="24">
        <v>28.829500216320149</v>
      </c>
      <c r="L150" s="24">
        <v>32.040148637890802</v>
      </c>
      <c r="M150" s="24">
        <v>37.381874802023148</v>
      </c>
      <c r="N150" s="24">
        <v>40.573524095118003</v>
      </c>
      <c r="O150" s="24">
        <v>43.321424617767299</v>
      </c>
      <c r="P150" s="24">
        <v>45.06424905359745</v>
      </c>
      <c r="Q150" s="24">
        <v>46.416380243122546</v>
      </c>
      <c r="R150" s="24">
        <v>46.925065895795804</v>
      </c>
      <c r="S150" s="24">
        <v>47.507500383853895</v>
      </c>
      <c r="T150" s="24">
        <v>47.924050897359848</v>
      </c>
      <c r="U150" s="24">
        <v>48.404570518016797</v>
      </c>
      <c r="V150" s="24">
        <v>49.026825580000846</v>
      </c>
      <c r="W150" s="24">
        <v>49.567734776556449</v>
      </c>
      <c r="X150" s="24">
        <v>50.003284632503501</v>
      </c>
      <c r="Y150" s="24">
        <v>50.437794988036003</v>
      </c>
      <c r="Z150" s="24">
        <v>49.367330415241398</v>
      </c>
      <c r="AA150" s="24">
        <v>48.536290136575701</v>
      </c>
      <c r="AB150" s="24">
        <v>47.577435744702804</v>
      </c>
      <c r="AC150" s="24">
        <v>46.776175559282301</v>
      </c>
      <c r="AD150" s="24">
        <v>45.629014647349699</v>
      </c>
      <c r="AE150" s="24">
        <v>44.5952498602867</v>
      </c>
    </row>
    <row r="151" spans="1:31" x14ac:dyDescent="0.35">
      <c r="A151" s="28" t="s">
        <v>134</v>
      </c>
      <c r="B151" s="28" t="s">
        <v>78</v>
      </c>
      <c r="C151" s="24">
        <v>6.2433250939846001</v>
      </c>
      <c r="D151" s="24">
        <v>7.2055499078332996</v>
      </c>
      <c r="E151" s="24">
        <v>8.7730203431546503</v>
      </c>
      <c r="F151" s="24">
        <v>10.66667504698035</v>
      </c>
      <c r="G151" s="24">
        <v>13.02867471456525</v>
      </c>
      <c r="H151" s="24">
        <v>15.9924746727943</v>
      </c>
      <c r="I151" s="24">
        <v>19.71329036340115</v>
      </c>
      <c r="J151" s="24">
        <v>22.4055256003141</v>
      </c>
      <c r="K151" s="24">
        <v>24.494700207114203</v>
      </c>
      <c r="L151" s="24">
        <v>27.21439906597135</v>
      </c>
      <c r="M151" s="24">
        <v>31.745009748518449</v>
      </c>
      <c r="N151" s="24">
        <v>34.455594258785247</v>
      </c>
      <c r="O151" s="24">
        <v>36.812074669003451</v>
      </c>
      <c r="P151" s="24">
        <v>38.293974137306201</v>
      </c>
      <c r="Q151" s="24">
        <v>39.435930177688597</v>
      </c>
      <c r="R151" s="24">
        <v>39.869500977039301</v>
      </c>
      <c r="S151" s="24">
        <v>40.345275673866247</v>
      </c>
      <c r="T151" s="24">
        <v>40.706175720691654</v>
      </c>
      <c r="U151" s="24">
        <v>41.135560443401303</v>
      </c>
      <c r="V151" s="24">
        <v>41.62095055580135</v>
      </c>
      <c r="W151" s="24">
        <v>42.105989904761302</v>
      </c>
      <c r="X151" s="24">
        <v>42.467454991340603</v>
      </c>
      <c r="Y151" s="24">
        <v>42.833590042352647</v>
      </c>
      <c r="Z151" s="24">
        <v>41.935329462409001</v>
      </c>
      <c r="AA151" s="24">
        <v>41.231885305762248</v>
      </c>
      <c r="AB151" s="24">
        <v>40.408175887465447</v>
      </c>
      <c r="AC151" s="24">
        <v>39.759955585837346</v>
      </c>
      <c r="AD151" s="24">
        <v>38.762609724521603</v>
      </c>
      <c r="AE151" s="24">
        <v>37.904349852204298</v>
      </c>
    </row>
  </sheetData>
  <sheetProtection algorithmName="SHA-512" hashValue="E6s0FfFc9kasmWNqEbnkM/S5wY9STEyoAMEO712Wg9qm7PqgniVCY5IYtqqelgZMCRiu3EpPcD1K50+GUjZGWQ==" saltValue="lYygxXJTRuH98GoR1W3a3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EF50A-0F1C-43D5-A04B-DF7FC7F83F8E}">
  <sheetPr codeName="Sheet94">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139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13974.704771193999</v>
      </c>
      <c r="G6" s="24">
        <v>12167.610425977207</v>
      </c>
      <c r="H6" s="24">
        <v>11668.750215051608</v>
      </c>
      <c r="I6" s="24">
        <v>11668.750215386299</v>
      </c>
      <c r="J6" s="24">
        <v>10968.750216595767</v>
      </c>
      <c r="K6" s="24">
        <v>9196.7115343550777</v>
      </c>
      <c r="L6" s="24">
        <v>9159.9131519043476</v>
      </c>
      <c r="M6" s="24">
        <v>9154.0719541768794</v>
      </c>
      <c r="N6" s="24">
        <v>7750.868285766489</v>
      </c>
      <c r="O6" s="24">
        <v>7750.8682838001287</v>
      </c>
      <c r="P6" s="24">
        <v>7750.8682852225584</v>
      </c>
      <c r="Q6" s="24">
        <v>6817.9625699999997</v>
      </c>
      <c r="R6" s="24">
        <v>6373.8470699999998</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3524.7473194161003</v>
      </c>
      <c r="G7" s="24">
        <v>3424.4634988684302</v>
      </c>
      <c r="H7" s="24">
        <v>3339.9999400000002</v>
      </c>
      <c r="I7" s="24">
        <v>3339.9999400000002</v>
      </c>
      <c r="J7" s="24">
        <v>3339.9999400000002</v>
      </c>
      <c r="K7" s="24">
        <v>3339.9999400000002</v>
      </c>
      <c r="L7" s="24">
        <v>3339.9999400000002</v>
      </c>
      <c r="M7" s="24">
        <v>3339.9999400000002</v>
      </c>
      <c r="N7" s="24">
        <v>3339.9999400000002</v>
      </c>
      <c r="O7" s="24">
        <v>3339.9999400000002</v>
      </c>
      <c r="P7" s="24">
        <v>3339.9999400000002</v>
      </c>
      <c r="Q7" s="24">
        <v>3339.9999400000002</v>
      </c>
      <c r="R7" s="24">
        <v>3339.9999400000002</v>
      </c>
      <c r="S7" s="24">
        <v>3339.9999400000002</v>
      </c>
      <c r="T7" s="24">
        <v>3339.9999400000002</v>
      </c>
      <c r="U7" s="24">
        <v>3339.9999400000002</v>
      </c>
      <c r="V7" s="24">
        <v>3339.9999400000002</v>
      </c>
      <c r="W7" s="24">
        <v>3339.9999400000002</v>
      </c>
      <c r="X7" s="24">
        <v>3339.9999400000002</v>
      </c>
      <c r="Y7" s="24">
        <v>3339.9999400000002</v>
      </c>
      <c r="Z7" s="24">
        <v>3339.9999400000002</v>
      </c>
      <c r="AA7" s="24">
        <v>3339.9999400000002</v>
      </c>
      <c r="AB7" s="24">
        <v>3339.9999400000002</v>
      </c>
      <c r="AC7" s="24">
        <v>2224.9999400000002</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5392.0542154223622</v>
      </c>
      <c r="V10" s="24">
        <v>5272.0542154223622</v>
      </c>
      <c r="W10" s="24">
        <v>5476.3163624223625</v>
      </c>
      <c r="X10" s="24">
        <v>5451.5137224223627</v>
      </c>
      <c r="Y10" s="24">
        <v>5451.5137224223627</v>
      </c>
      <c r="Z10" s="24">
        <v>6203.5010739077634</v>
      </c>
      <c r="AA10" s="24">
        <v>6670.6713139241629</v>
      </c>
      <c r="AB10" s="24">
        <v>7745.6208139423634</v>
      </c>
      <c r="AC10" s="24">
        <v>7161.6208139768632</v>
      </c>
      <c r="AD10" s="24">
        <v>8397.5531588611429</v>
      </c>
      <c r="AE10" s="24">
        <v>7878.5531592098423</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7365.2999954223633</v>
      </c>
      <c r="J11" s="24">
        <v>7365.2999954223633</v>
      </c>
      <c r="K11" s="24">
        <v>7365.2999954223633</v>
      </c>
      <c r="L11" s="24">
        <v>7365.2999954223633</v>
      </c>
      <c r="M11" s="24">
        <v>7365.2999954223633</v>
      </c>
      <c r="N11" s="24">
        <v>7365.2999954223633</v>
      </c>
      <c r="O11" s="24">
        <v>7365.2999954223633</v>
      </c>
      <c r="P11" s="24">
        <v>7365.2999954223633</v>
      </c>
      <c r="Q11" s="24">
        <v>7365.2999954223633</v>
      </c>
      <c r="R11" s="24">
        <v>7365.2999954223633</v>
      </c>
      <c r="S11" s="24">
        <v>7278.8999938964844</v>
      </c>
      <c r="T11" s="24">
        <v>7278.8999938964844</v>
      </c>
      <c r="U11" s="24">
        <v>7278.8999938964844</v>
      </c>
      <c r="V11" s="24">
        <v>7278.8999938964844</v>
      </c>
      <c r="W11" s="24">
        <v>7278.8999938964844</v>
      </c>
      <c r="X11" s="24">
        <v>7212.8999938964844</v>
      </c>
      <c r="Y11" s="24">
        <v>7212.8999938964844</v>
      </c>
      <c r="Z11" s="24">
        <v>7212.8999938964844</v>
      </c>
      <c r="AA11" s="24">
        <v>7212.8999938964844</v>
      </c>
      <c r="AB11" s="24">
        <v>7212.8999938964844</v>
      </c>
      <c r="AC11" s="24">
        <v>7212.8999938964844</v>
      </c>
      <c r="AD11" s="24">
        <v>7212.8999938964844</v>
      </c>
      <c r="AE11" s="24">
        <v>7212.8999938964844</v>
      </c>
    </row>
    <row r="12" spans="1:35" x14ac:dyDescent="0.35">
      <c r="A12" s="28" t="s">
        <v>40</v>
      </c>
      <c r="B12" s="28" t="s">
        <v>69</v>
      </c>
      <c r="C12" s="24">
        <v>9581.7525632512097</v>
      </c>
      <c r="D12" s="24">
        <v>12026.366655953072</v>
      </c>
      <c r="E12" s="24">
        <v>12928.728176513483</v>
      </c>
      <c r="F12" s="24">
        <v>13844.553227609224</v>
      </c>
      <c r="G12" s="24">
        <v>14707.834221780024</v>
      </c>
      <c r="H12" s="24">
        <v>14844.989634034113</v>
      </c>
      <c r="I12" s="24">
        <v>16117.332905047182</v>
      </c>
      <c r="J12" s="24">
        <v>17383.647975773853</v>
      </c>
      <c r="K12" s="24">
        <v>21539.777667545703</v>
      </c>
      <c r="L12" s="24">
        <v>21569.105339840342</v>
      </c>
      <c r="M12" s="24">
        <v>21710.90905228741</v>
      </c>
      <c r="N12" s="24">
        <v>25064.137916850221</v>
      </c>
      <c r="O12" s="24">
        <v>25260.752919143546</v>
      </c>
      <c r="P12" s="24">
        <v>26318.929069869919</v>
      </c>
      <c r="Q12" s="24">
        <v>27532.663108633213</v>
      </c>
      <c r="R12" s="24">
        <v>28662.618749264126</v>
      </c>
      <c r="S12" s="24">
        <v>32630.526131390034</v>
      </c>
      <c r="T12" s="24">
        <v>32481.695044345204</v>
      </c>
      <c r="U12" s="24">
        <v>32758.816524813148</v>
      </c>
      <c r="V12" s="24">
        <v>32218.751976988318</v>
      </c>
      <c r="W12" s="24">
        <v>33676.741220791126</v>
      </c>
      <c r="X12" s="24">
        <v>35885.897789861352</v>
      </c>
      <c r="Y12" s="24">
        <v>35752.369678498413</v>
      </c>
      <c r="Z12" s="24">
        <v>35187.176512668768</v>
      </c>
      <c r="AA12" s="24">
        <v>35709.896432635753</v>
      </c>
      <c r="AB12" s="24">
        <v>37796.864916411796</v>
      </c>
      <c r="AC12" s="24">
        <v>39964.143591441796</v>
      </c>
      <c r="AD12" s="24">
        <v>41483.765994071058</v>
      </c>
      <c r="AE12" s="24">
        <v>42714.472892531281</v>
      </c>
    </row>
    <row r="13" spans="1:35" x14ac:dyDescent="0.35">
      <c r="A13" s="28" t="s">
        <v>40</v>
      </c>
      <c r="B13" s="28" t="s">
        <v>68</v>
      </c>
      <c r="C13" s="24">
        <v>5599.9709892272858</v>
      </c>
      <c r="D13" s="24">
        <v>6959.1559867858805</v>
      </c>
      <c r="E13" s="24">
        <v>6959.1559867858805</v>
      </c>
      <c r="F13" s="24">
        <v>6959.1559867858805</v>
      </c>
      <c r="G13" s="24">
        <v>7095.6309867858799</v>
      </c>
      <c r="H13" s="24">
        <v>8059.6604067858798</v>
      </c>
      <c r="I13" s="24">
        <v>8375.1030067858792</v>
      </c>
      <c r="J13" s="24">
        <v>8850.6151867858807</v>
      </c>
      <c r="K13" s="24">
        <v>11860.99553214833</v>
      </c>
      <c r="L13" s="24">
        <v>11860.99553216451</v>
      </c>
      <c r="M13" s="24">
        <v>11860.99553217336</v>
      </c>
      <c r="N13" s="24">
        <v>11860.99553237458</v>
      </c>
      <c r="O13" s="24">
        <v>11860.99553239494</v>
      </c>
      <c r="P13" s="24">
        <v>11860.99563888939</v>
      </c>
      <c r="Q13" s="24">
        <v>11860.995638970559</v>
      </c>
      <c r="R13" s="24">
        <v>11739.99564975377</v>
      </c>
      <c r="S13" s="24">
        <v>14136.32116832354</v>
      </c>
      <c r="T13" s="24">
        <v>14639.580775038443</v>
      </c>
      <c r="U13" s="24">
        <v>15588.26056616548</v>
      </c>
      <c r="V13" s="24">
        <v>17457.504642375694</v>
      </c>
      <c r="W13" s="24">
        <v>18569.770845522158</v>
      </c>
      <c r="X13" s="24">
        <v>23533.53220184537</v>
      </c>
      <c r="Y13" s="24">
        <v>23466.861432521338</v>
      </c>
      <c r="Z13" s="24">
        <v>23048.24143758438</v>
      </c>
      <c r="AA13" s="24">
        <v>22952.930437325354</v>
      </c>
      <c r="AB13" s="24">
        <v>26138.346720049787</v>
      </c>
      <c r="AC13" s="24">
        <v>26339.183211930816</v>
      </c>
      <c r="AD13" s="24">
        <v>26892.102962751324</v>
      </c>
      <c r="AE13" s="24">
        <v>27332.591566607105</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600.33130465810598</v>
      </c>
      <c r="L14" s="24">
        <v>570.33130469460593</v>
      </c>
      <c r="M14" s="24">
        <v>570.33130475230598</v>
      </c>
      <c r="N14" s="24">
        <v>570.33193090160603</v>
      </c>
      <c r="O14" s="24">
        <v>605.18170374576994</v>
      </c>
      <c r="P14" s="24">
        <v>580.18170393537503</v>
      </c>
      <c r="Q14" s="24">
        <v>580.1817987234499</v>
      </c>
      <c r="R14" s="24">
        <v>580.18180083725997</v>
      </c>
      <c r="S14" s="24">
        <v>2636.5090876496697</v>
      </c>
      <c r="T14" s="24">
        <v>2636.5090879771401</v>
      </c>
      <c r="U14" s="24">
        <v>3326.5648450088001</v>
      </c>
      <c r="V14" s="24">
        <v>3306.5648450506001</v>
      </c>
      <c r="W14" s="24">
        <v>4490.2269018657007</v>
      </c>
      <c r="X14" s="24">
        <v>4190.2269002870999</v>
      </c>
      <c r="Y14" s="24">
        <v>4190.2269003055007</v>
      </c>
      <c r="Z14" s="24">
        <v>4190.2268987800999</v>
      </c>
      <c r="AA14" s="24">
        <v>4190.2268971942995</v>
      </c>
      <c r="AB14" s="24">
        <v>5528.5948962339007</v>
      </c>
      <c r="AC14" s="24">
        <v>5528.5948939521004</v>
      </c>
      <c r="AD14" s="24">
        <v>5528.5951137111297</v>
      </c>
      <c r="AE14" s="24">
        <v>5528.59382289104</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4849.9987000000001</v>
      </c>
      <c r="L15" s="24">
        <v>4849.9987000000001</v>
      </c>
      <c r="M15" s="24">
        <v>4849.9987000000001</v>
      </c>
      <c r="N15" s="24">
        <v>4849.9987000000001</v>
      </c>
      <c r="O15" s="24">
        <v>4849.9988058611743</v>
      </c>
      <c r="P15" s="24">
        <v>4849.9988059071502</v>
      </c>
      <c r="Q15" s="24">
        <v>4849.9988060790456</v>
      </c>
      <c r="R15" s="24">
        <v>4849.9988061917402</v>
      </c>
      <c r="S15" s="24">
        <v>5325.2585948938104</v>
      </c>
      <c r="T15" s="24">
        <v>5325.2585949733939</v>
      </c>
      <c r="U15" s="24">
        <v>5408.3331233238996</v>
      </c>
      <c r="V15" s="24">
        <v>5408.3331233927602</v>
      </c>
      <c r="W15" s="24">
        <v>5812.0188341144994</v>
      </c>
      <c r="X15" s="24">
        <v>6992.0740343197795</v>
      </c>
      <c r="Y15" s="24">
        <v>6992.0740343535099</v>
      </c>
      <c r="Z15" s="24">
        <v>7018.06627460046</v>
      </c>
      <c r="AA15" s="24">
        <v>7018.0662746524004</v>
      </c>
      <c r="AB15" s="24">
        <v>7231.6295747507911</v>
      </c>
      <c r="AC15" s="24">
        <v>7231.6295748490911</v>
      </c>
      <c r="AD15" s="24">
        <v>7728.2836751118894</v>
      </c>
      <c r="AE15" s="24">
        <v>9005.3706751850495</v>
      </c>
      <c r="AF15" s="27"/>
      <c r="AG15" s="27"/>
      <c r="AH15" s="27"/>
      <c r="AI15" s="27"/>
    </row>
    <row r="16" spans="1:35" x14ac:dyDescent="0.35">
      <c r="A16" s="28" t="s">
        <v>40</v>
      </c>
      <c r="B16" s="28" t="s">
        <v>56</v>
      </c>
      <c r="C16" s="24">
        <v>65.020000949501707</v>
      </c>
      <c r="D16" s="24">
        <v>105.22399708628635</v>
      </c>
      <c r="E16" s="24">
        <v>157.14099991321538</v>
      </c>
      <c r="F16" s="24">
        <v>231.20100456476192</v>
      </c>
      <c r="G16" s="24">
        <v>336.61299967765711</v>
      </c>
      <c r="H16" s="24">
        <v>482.41500616073557</v>
      </c>
      <c r="I16" s="24">
        <v>666.07999730109884</v>
      </c>
      <c r="J16" s="24">
        <v>887.394996166228</v>
      </c>
      <c r="K16" s="24">
        <v>1169.7170071601845</v>
      </c>
      <c r="L16" s="24">
        <v>1451.489028930662</v>
      </c>
      <c r="M16" s="24">
        <v>1835.4960269927942</v>
      </c>
      <c r="N16" s="24">
        <v>2195.8229799270603</v>
      </c>
      <c r="O16" s="24">
        <v>2552.0270214080788</v>
      </c>
      <c r="P16" s="24">
        <v>2864.5329666137663</v>
      </c>
      <c r="Q16" s="24">
        <v>3151.86301231384</v>
      </c>
      <c r="R16" s="24">
        <v>3412.5539455413791</v>
      </c>
      <c r="S16" s="24">
        <v>3667.4700355529735</v>
      </c>
      <c r="T16" s="24">
        <v>3928.2169666290242</v>
      </c>
      <c r="U16" s="24">
        <v>4202.2190551757749</v>
      </c>
      <c r="V16" s="24">
        <v>4515.6949481964066</v>
      </c>
      <c r="W16" s="24">
        <v>4833.8079452514494</v>
      </c>
      <c r="X16" s="24">
        <v>5159.9119529724012</v>
      </c>
      <c r="Y16" s="24">
        <v>5494.0650329589762</v>
      </c>
      <c r="Z16" s="24">
        <v>5756.5981025695683</v>
      </c>
      <c r="AA16" s="24">
        <v>6027.8209457397361</v>
      </c>
      <c r="AB16" s="24">
        <v>6305.7779502868461</v>
      </c>
      <c r="AC16" s="24">
        <v>6596.7570724487105</v>
      </c>
      <c r="AD16" s="24">
        <v>6891.1520690917878</v>
      </c>
      <c r="AE16" s="24">
        <v>7188.888999938963</v>
      </c>
      <c r="AF16" s="27"/>
      <c r="AG16" s="27"/>
      <c r="AH16" s="27"/>
      <c r="AI16" s="27"/>
    </row>
    <row r="17" spans="1:35" x14ac:dyDescent="0.35">
      <c r="A17" s="31" t="s">
        <v>138</v>
      </c>
      <c r="B17" s="31"/>
      <c r="C17" s="32">
        <v>57005.063533557601</v>
      </c>
      <c r="D17" s="32">
        <v>60333.862623818051</v>
      </c>
      <c r="E17" s="32">
        <v>59581.224144378466</v>
      </c>
      <c r="F17" s="32">
        <v>56790.501286084305</v>
      </c>
      <c r="G17" s="32">
        <v>55882.879114490643</v>
      </c>
      <c r="H17" s="32">
        <v>56400.740176950698</v>
      </c>
      <c r="I17" s="32">
        <v>57988.52604829846</v>
      </c>
      <c r="J17" s="32">
        <v>59030.353300234601</v>
      </c>
      <c r="K17" s="32">
        <v>64424.824655128206</v>
      </c>
      <c r="L17" s="32">
        <v>64034.853944988296</v>
      </c>
      <c r="M17" s="32">
        <v>64170.816459716749</v>
      </c>
      <c r="N17" s="32">
        <v>65851.501659732501</v>
      </c>
      <c r="O17" s="32">
        <v>65586.116660079831</v>
      </c>
      <c r="P17" s="32">
        <v>66527.292918723077</v>
      </c>
      <c r="Q17" s="32">
        <v>65878.121242344976</v>
      </c>
      <c r="R17" s="32">
        <v>66057.961393759106</v>
      </c>
      <c r="S17" s="32">
        <v>70678.947222928909</v>
      </c>
      <c r="T17" s="32">
        <v>71033.375742598975</v>
      </c>
      <c r="U17" s="32">
        <v>71505.531240297467</v>
      </c>
      <c r="V17" s="32">
        <v>72714.710768682853</v>
      </c>
      <c r="W17" s="32">
        <v>75489.22836263213</v>
      </c>
      <c r="X17" s="32">
        <v>80477.343648025577</v>
      </c>
      <c r="Y17" s="32">
        <v>79472.144767338599</v>
      </c>
      <c r="Z17" s="32">
        <v>78690.318958057396</v>
      </c>
      <c r="AA17" s="32">
        <v>78575.398117781762</v>
      </c>
      <c r="AB17" s="32">
        <v>84313.732384300427</v>
      </c>
      <c r="AC17" s="32">
        <v>84982.84755124597</v>
      </c>
      <c r="AD17" s="32">
        <v>86066.322109580011</v>
      </c>
      <c r="AE17" s="32">
        <v>87218.517612244716</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7630.0002911939991</v>
      </c>
      <c r="G20" s="24">
        <v>5822.905945977207</v>
      </c>
      <c r="H20" s="24">
        <v>5500.7876450516087</v>
      </c>
      <c r="I20" s="24">
        <v>5500.7876453862982</v>
      </c>
      <c r="J20" s="24">
        <v>5500.787646595767</v>
      </c>
      <c r="K20" s="24">
        <v>3728.748964355078</v>
      </c>
      <c r="L20" s="24">
        <v>3691.9505819043488</v>
      </c>
      <c r="M20" s="24">
        <v>3686.1093841768793</v>
      </c>
      <c r="N20" s="24">
        <v>2282.9057157664893</v>
      </c>
      <c r="O20" s="24">
        <v>2282.905713800129</v>
      </c>
      <c r="P20" s="24">
        <v>2282.9057152225587</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1450.7495200000001</v>
      </c>
      <c r="V24" s="24">
        <v>1450.7495200000001</v>
      </c>
      <c r="W24" s="24">
        <v>1625.6789200000001</v>
      </c>
      <c r="X24" s="24">
        <v>1625.6789200000001</v>
      </c>
      <c r="Y24" s="24">
        <v>1625.6789200000001</v>
      </c>
      <c r="Z24" s="24">
        <v>2309.7239</v>
      </c>
      <c r="AA24" s="24">
        <v>2309.7240000000002</v>
      </c>
      <c r="AB24" s="24">
        <v>2309.7239</v>
      </c>
      <c r="AC24" s="24">
        <v>2309.7239</v>
      </c>
      <c r="AD24" s="24">
        <v>2594.7049999999999</v>
      </c>
      <c r="AE24" s="24">
        <v>2594.7049999999999</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2981.1840962113824</v>
      </c>
      <c r="E26" s="24">
        <v>3741.8899207717927</v>
      </c>
      <c r="F26" s="24">
        <v>4516.0588295422331</v>
      </c>
      <c r="G26" s="24">
        <v>5166.8622295422329</v>
      </c>
      <c r="H26" s="24">
        <v>5166.8622295422329</v>
      </c>
      <c r="I26" s="24">
        <v>5704.7379295422325</v>
      </c>
      <c r="J26" s="24">
        <v>6110.396499542233</v>
      </c>
      <c r="K26" s="24">
        <v>9467.4269995422328</v>
      </c>
      <c r="L26" s="24">
        <v>9467.4269995422328</v>
      </c>
      <c r="M26" s="24">
        <v>9467.4269995422328</v>
      </c>
      <c r="N26" s="24">
        <v>9639.1586995422331</v>
      </c>
      <c r="O26" s="24">
        <v>9639.1586995422331</v>
      </c>
      <c r="P26" s="24">
        <v>9954.7670995422341</v>
      </c>
      <c r="Q26" s="24">
        <v>11030.626399542234</v>
      </c>
      <c r="R26" s="24">
        <v>10985.713399542234</v>
      </c>
      <c r="S26" s="24">
        <v>10815.713399542234</v>
      </c>
      <c r="T26" s="24">
        <v>10717.045688029104</v>
      </c>
      <c r="U26" s="24">
        <v>11365.131588092114</v>
      </c>
      <c r="V26" s="24">
        <v>11004.631588141714</v>
      </c>
      <c r="W26" s="24">
        <v>11992.950407565795</v>
      </c>
      <c r="X26" s="24">
        <v>11992.951029194604</v>
      </c>
      <c r="Y26" s="24">
        <v>11697.971025951341</v>
      </c>
      <c r="Z26" s="24">
        <v>11697.971026148041</v>
      </c>
      <c r="AA26" s="24">
        <v>12204.968678559902</v>
      </c>
      <c r="AB26" s="24">
        <v>11978.168800004774</v>
      </c>
      <c r="AC26" s="24">
        <v>13303.233057534353</v>
      </c>
      <c r="AD26" s="24">
        <v>13303.233361752304</v>
      </c>
      <c r="AE26" s="24">
        <v>13190.043361328288</v>
      </c>
    </row>
    <row r="27" spans="1:35" s="27" customFormat="1" x14ac:dyDescent="0.35">
      <c r="A27" s="28" t="s">
        <v>130</v>
      </c>
      <c r="B27" s="28" t="s">
        <v>68</v>
      </c>
      <c r="C27" s="24">
        <v>2130.362995147701</v>
      </c>
      <c r="D27" s="24">
        <v>2600.362995147701</v>
      </c>
      <c r="E27" s="24">
        <v>2600.362995147701</v>
      </c>
      <c r="F27" s="24">
        <v>2600.362995147701</v>
      </c>
      <c r="G27" s="24">
        <v>2736.8379951477009</v>
      </c>
      <c r="H27" s="24">
        <v>3700.8674151477012</v>
      </c>
      <c r="I27" s="24">
        <v>4016.3100151477011</v>
      </c>
      <c r="J27" s="24">
        <v>4491.8221951477008</v>
      </c>
      <c r="K27" s="24">
        <v>7502.2025405101504</v>
      </c>
      <c r="L27" s="24">
        <v>7502.2025405263303</v>
      </c>
      <c r="M27" s="24">
        <v>7502.2025405351797</v>
      </c>
      <c r="N27" s="24">
        <v>7502.2025407363999</v>
      </c>
      <c r="O27" s="24">
        <v>7502.2025407567598</v>
      </c>
      <c r="P27" s="24">
        <v>7502.2025407951805</v>
      </c>
      <c r="Q27" s="24">
        <v>7502.2025408516893</v>
      </c>
      <c r="R27" s="24">
        <v>7502.2025409364796</v>
      </c>
      <c r="S27" s="24">
        <v>8415.019078171501</v>
      </c>
      <c r="T27" s="24">
        <v>8918.2784751696436</v>
      </c>
      <c r="U27" s="24">
        <v>9160.1941752096445</v>
      </c>
      <c r="V27" s="24">
        <v>9160.194175257644</v>
      </c>
      <c r="W27" s="24">
        <v>9160.1941753156443</v>
      </c>
      <c r="X27" s="24">
        <v>11776.921583839267</v>
      </c>
      <c r="Y27" s="24">
        <v>11703.921583893367</v>
      </c>
      <c r="Z27" s="24">
        <v>11703.921583904767</v>
      </c>
      <c r="AA27" s="24">
        <v>11703.921583959867</v>
      </c>
      <c r="AB27" s="24">
        <v>12629.385900570067</v>
      </c>
      <c r="AC27" s="24">
        <v>12940.622300570058</v>
      </c>
      <c r="AD27" s="24">
        <v>14176.338780570066</v>
      </c>
      <c r="AE27" s="24">
        <v>14617.867785382079</v>
      </c>
    </row>
    <row r="28" spans="1:35" s="27" customFormat="1" x14ac:dyDescent="0.35">
      <c r="A28" s="28" t="s">
        <v>130</v>
      </c>
      <c r="B28" s="28" t="s">
        <v>36</v>
      </c>
      <c r="C28" s="24">
        <v>0</v>
      </c>
      <c r="D28" s="24">
        <v>0</v>
      </c>
      <c r="E28" s="24">
        <v>0</v>
      </c>
      <c r="F28" s="24">
        <v>0</v>
      </c>
      <c r="G28" s="24">
        <v>0</v>
      </c>
      <c r="H28" s="24">
        <v>0</v>
      </c>
      <c r="I28" s="24">
        <v>0</v>
      </c>
      <c r="J28" s="24">
        <v>0</v>
      </c>
      <c r="K28" s="24">
        <v>1.3047344E-3</v>
      </c>
      <c r="L28" s="24">
        <v>1.3047708999999899E-3</v>
      </c>
      <c r="M28" s="24">
        <v>1.3048286000000001E-3</v>
      </c>
      <c r="N28" s="24">
        <v>1.4105816599999899E-3</v>
      </c>
      <c r="O28" s="24">
        <v>1.4107550600000001E-3</v>
      </c>
      <c r="P28" s="24">
        <v>1.4108093150000001E-3</v>
      </c>
      <c r="Q28" s="24">
        <v>1.41120642E-3</v>
      </c>
      <c r="R28" s="24">
        <v>1.4113216500000001E-3</v>
      </c>
      <c r="S28" s="24">
        <v>198.95471492119998</v>
      </c>
      <c r="T28" s="24">
        <v>198.95471495629999</v>
      </c>
      <c r="U28" s="24">
        <v>539.1277650088</v>
      </c>
      <c r="V28" s="24">
        <v>539.12776505059992</v>
      </c>
      <c r="W28" s="24">
        <v>1073.9989018657</v>
      </c>
      <c r="X28" s="24">
        <v>1073.9989002871</v>
      </c>
      <c r="Y28" s="24">
        <v>1073.9989003055</v>
      </c>
      <c r="Z28" s="24">
        <v>1073.9988987800998</v>
      </c>
      <c r="AA28" s="24">
        <v>1073.9988971942998</v>
      </c>
      <c r="AB28" s="24">
        <v>1073.9988962338998</v>
      </c>
      <c r="AC28" s="24">
        <v>1073.9988939520999</v>
      </c>
      <c r="AD28" s="24">
        <v>1073.9991004389999</v>
      </c>
      <c r="AE28" s="24">
        <v>1073.99781284501</v>
      </c>
    </row>
    <row r="29" spans="1:35" s="27" customFormat="1" x14ac:dyDescent="0.35">
      <c r="A29" s="28" t="s">
        <v>130</v>
      </c>
      <c r="B29" s="28" t="s">
        <v>73</v>
      </c>
      <c r="C29" s="24">
        <v>240</v>
      </c>
      <c r="D29" s="24">
        <v>240</v>
      </c>
      <c r="E29" s="24">
        <v>240</v>
      </c>
      <c r="F29" s="24">
        <v>240</v>
      </c>
      <c r="G29" s="24">
        <v>2280</v>
      </c>
      <c r="H29" s="24">
        <v>2280</v>
      </c>
      <c r="I29" s="24">
        <v>2280</v>
      </c>
      <c r="J29" s="24">
        <v>2280</v>
      </c>
      <c r="K29" s="24">
        <v>4279.9987000000001</v>
      </c>
      <c r="L29" s="24">
        <v>4279.9987000000001</v>
      </c>
      <c r="M29" s="24">
        <v>4279.9987000000001</v>
      </c>
      <c r="N29" s="24">
        <v>4279.9987000000001</v>
      </c>
      <c r="O29" s="24">
        <v>4279.9987000000001</v>
      </c>
      <c r="P29" s="24">
        <v>4279.9987000000001</v>
      </c>
      <c r="Q29" s="24">
        <v>4279.9987000000001</v>
      </c>
      <c r="R29" s="24">
        <v>4279.9987000000001</v>
      </c>
      <c r="S29" s="24">
        <v>4279.9988128938103</v>
      </c>
      <c r="T29" s="24">
        <v>4279.9988129733938</v>
      </c>
      <c r="U29" s="24">
        <v>4279.9988733238997</v>
      </c>
      <c r="V29" s="24">
        <v>4279.9988733927603</v>
      </c>
      <c r="W29" s="24">
        <v>4279.9988741144998</v>
      </c>
      <c r="X29" s="24">
        <v>4279.99887431978</v>
      </c>
      <c r="Y29" s="24">
        <v>4279.9988743535105</v>
      </c>
      <c r="Z29" s="24">
        <v>4279.9988746004601</v>
      </c>
      <c r="AA29" s="24">
        <v>4279.9988746524004</v>
      </c>
      <c r="AB29" s="24">
        <v>4279.9988747508005</v>
      </c>
      <c r="AC29" s="24">
        <v>4279.9988748491005</v>
      </c>
      <c r="AD29" s="24">
        <v>4279.9988751118999</v>
      </c>
      <c r="AE29" s="24">
        <v>4279.9988751850497</v>
      </c>
    </row>
    <row r="30" spans="1:35" s="27" customFormat="1" x14ac:dyDescent="0.35">
      <c r="A30" s="28" t="s">
        <v>130</v>
      </c>
      <c r="B30" s="28" t="s">
        <v>56</v>
      </c>
      <c r="C30" s="24">
        <v>25.01600027084341</v>
      </c>
      <c r="D30" s="24">
        <v>39.703998088836649</v>
      </c>
      <c r="E30" s="24">
        <v>61.198000907897928</v>
      </c>
      <c r="F30" s="24">
        <v>92.082002639770394</v>
      </c>
      <c r="G30" s="24">
        <v>134.95599555969159</v>
      </c>
      <c r="H30" s="24">
        <v>191.79000473022438</v>
      </c>
      <c r="I30" s="24">
        <v>261.38399887084893</v>
      </c>
      <c r="J30" s="24">
        <v>342.74099731445313</v>
      </c>
      <c r="K30" s="24">
        <v>447.92901611328102</v>
      </c>
      <c r="L30" s="24">
        <v>547.61801147460903</v>
      </c>
      <c r="M30" s="24">
        <v>676.48001098632699</v>
      </c>
      <c r="N30" s="24">
        <v>801.42098999023403</v>
      </c>
      <c r="O30" s="24">
        <v>918.48297119140511</v>
      </c>
      <c r="P30" s="24">
        <v>1016.7329711914051</v>
      </c>
      <c r="Q30" s="24">
        <v>1105.925994873046</v>
      </c>
      <c r="R30" s="24">
        <v>1189.856964111327</v>
      </c>
      <c r="S30" s="24">
        <v>1273.4400024414051</v>
      </c>
      <c r="T30" s="24">
        <v>1359.6749877929681</v>
      </c>
      <c r="U30" s="24">
        <v>1451.8860168456999</v>
      </c>
      <c r="V30" s="24">
        <v>1556.0349426269499</v>
      </c>
      <c r="W30" s="24">
        <v>1661.1780090331949</v>
      </c>
      <c r="X30" s="24">
        <v>1769.148010253901</v>
      </c>
      <c r="Y30" s="24">
        <v>1880.1650085449189</v>
      </c>
      <c r="Z30" s="24">
        <v>1968.64904785156</v>
      </c>
      <c r="AA30" s="24">
        <v>2059.9909667968723</v>
      </c>
      <c r="AB30" s="24">
        <v>2153.5750122070258</v>
      </c>
      <c r="AC30" s="24">
        <v>2251.006042480461</v>
      </c>
      <c r="AD30" s="24">
        <v>2349.9700317382781</v>
      </c>
      <c r="AE30" s="24">
        <v>2450.60595703125</v>
      </c>
    </row>
    <row r="31" spans="1:35" s="27" customFormat="1" x14ac:dyDescent="0.35">
      <c r="A31" s="31" t="s">
        <v>138</v>
      </c>
      <c r="B31" s="31"/>
      <c r="C31" s="32">
        <v>19239.092994689934</v>
      </c>
      <c r="D31" s="32">
        <v>19994.547091359083</v>
      </c>
      <c r="E31" s="32">
        <v>19280.252915919493</v>
      </c>
      <c r="F31" s="32">
        <v>19394.422115883932</v>
      </c>
      <c r="G31" s="32">
        <v>18374.606170667139</v>
      </c>
      <c r="H31" s="32">
        <v>19016.517289741543</v>
      </c>
      <c r="I31" s="32">
        <v>19869.835590076233</v>
      </c>
      <c r="J31" s="32">
        <v>20751.006341285698</v>
      </c>
      <c r="K31" s="32">
        <v>25346.378504407461</v>
      </c>
      <c r="L31" s="32">
        <v>25309.580121972911</v>
      </c>
      <c r="M31" s="32">
        <v>25303.738924254292</v>
      </c>
      <c r="N31" s="32">
        <v>24072.266956045125</v>
      </c>
      <c r="O31" s="32">
        <v>24072.266954099123</v>
      </c>
      <c r="P31" s="32">
        <v>24387.875355559972</v>
      </c>
      <c r="Q31" s="32">
        <v>24480.828940393923</v>
      </c>
      <c r="R31" s="32">
        <v>24435.915940478713</v>
      </c>
      <c r="S31" s="32">
        <v>25178.732477713733</v>
      </c>
      <c r="T31" s="32">
        <v>25583.324163198748</v>
      </c>
      <c r="U31" s="32">
        <v>26536.075283301761</v>
      </c>
      <c r="V31" s="32">
        <v>26175.575283399361</v>
      </c>
      <c r="W31" s="32">
        <v>27338.823502881438</v>
      </c>
      <c r="X31" s="32">
        <v>28605.551533033871</v>
      </c>
      <c r="Y31" s="32">
        <v>27797.57152984471</v>
      </c>
      <c r="Z31" s="32">
        <v>28296.616510052809</v>
      </c>
      <c r="AA31" s="32">
        <v>28803.614262519768</v>
      </c>
      <c r="AB31" s="32">
        <v>29502.278600574842</v>
      </c>
      <c r="AC31" s="32">
        <v>31138.579258104408</v>
      </c>
      <c r="AD31" s="32">
        <v>32659.277142322371</v>
      </c>
      <c r="AE31" s="32">
        <v>32987.616146710367</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6344.7044799999994</v>
      </c>
      <c r="G34" s="24">
        <v>6344.7044799999994</v>
      </c>
      <c r="H34" s="24">
        <v>6167.9625699999997</v>
      </c>
      <c r="I34" s="24">
        <v>6167.9625699999997</v>
      </c>
      <c r="J34" s="24">
        <v>5467.9625699999997</v>
      </c>
      <c r="K34" s="24">
        <v>5467.9625699999997</v>
      </c>
      <c r="L34" s="24">
        <v>5467.9625699999997</v>
      </c>
      <c r="M34" s="24">
        <v>5467.9625699999997</v>
      </c>
      <c r="N34" s="24">
        <v>5467.9625699999997</v>
      </c>
      <c r="O34" s="24">
        <v>5467.9625699999997</v>
      </c>
      <c r="P34" s="24">
        <v>5467.9625699999997</v>
      </c>
      <c r="Q34" s="24">
        <v>5467.9625699999997</v>
      </c>
      <c r="R34" s="24">
        <v>5023.8470699999998</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1768.0047</v>
      </c>
      <c r="V38" s="24">
        <v>1768.0047</v>
      </c>
      <c r="W38" s="24">
        <v>1768.0047</v>
      </c>
      <c r="X38" s="24">
        <v>1837.2020600000001</v>
      </c>
      <c r="Y38" s="24">
        <v>1837.2020600000001</v>
      </c>
      <c r="Z38" s="24">
        <v>1705.2020600000001</v>
      </c>
      <c r="AA38" s="24">
        <v>2172.3721999999998</v>
      </c>
      <c r="AB38" s="24">
        <v>3247.3218000000002</v>
      </c>
      <c r="AC38" s="24">
        <v>3247.3218000000002</v>
      </c>
      <c r="AD38" s="24">
        <v>3344.4585000000002</v>
      </c>
      <c r="AE38" s="24">
        <v>2825.4585000000002</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1305.5225827824693</v>
      </c>
      <c r="D40" s="24">
        <v>1805.5225827824693</v>
      </c>
      <c r="E40" s="24">
        <v>1805.5225827824693</v>
      </c>
      <c r="F40" s="24">
        <v>1805.5226961077692</v>
      </c>
      <c r="G40" s="24">
        <v>1876.6081241162594</v>
      </c>
      <c r="H40" s="24">
        <v>1876.6081241232994</v>
      </c>
      <c r="I40" s="24">
        <v>2506.920010782469</v>
      </c>
      <c r="J40" s="24">
        <v>3230.4211114584691</v>
      </c>
      <c r="K40" s="24">
        <v>3983.1148927759277</v>
      </c>
      <c r="L40" s="24">
        <v>3983.1148927823879</v>
      </c>
      <c r="M40" s="24">
        <v>3983.1148927859581</v>
      </c>
      <c r="N40" s="24">
        <v>4888.8155427532693</v>
      </c>
      <c r="O40" s="24">
        <v>5076.6079318517595</v>
      </c>
      <c r="P40" s="24">
        <v>5076.6079325353794</v>
      </c>
      <c r="Q40" s="24">
        <v>5076.6079328332889</v>
      </c>
      <c r="R40" s="24">
        <v>5767.9616907824684</v>
      </c>
      <c r="S40" s="24">
        <v>7011.2092490136192</v>
      </c>
      <c r="T40" s="24">
        <v>7011.2092490537389</v>
      </c>
      <c r="U40" s="24">
        <v>7011.2092490648292</v>
      </c>
      <c r="V40" s="24">
        <v>7011.2092490788491</v>
      </c>
      <c r="W40" s="24">
        <v>7480.8775491048182</v>
      </c>
      <c r="X40" s="24">
        <v>8953.2866493336314</v>
      </c>
      <c r="Y40" s="24">
        <v>8772.768644018357</v>
      </c>
      <c r="Z40" s="24">
        <v>8667.9749594246077</v>
      </c>
      <c r="AA40" s="24">
        <v>9491.7706311770889</v>
      </c>
      <c r="AB40" s="24">
        <v>9997.1213329386846</v>
      </c>
      <c r="AC40" s="24">
        <v>9997.1213330012088</v>
      </c>
      <c r="AD40" s="24">
        <v>9997.1213330365899</v>
      </c>
      <c r="AE40" s="24">
        <v>11829.933111183429</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4121.2421789318805</v>
      </c>
      <c r="T41" s="24">
        <v>4121.2421789318805</v>
      </c>
      <c r="U41" s="24">
        <v>4121.2421789318805</v>
      </c>
      <c r="V41" s="24">
        <v>4662.0272789318806</v>
      </c>
      <c r="W41" s="24">
        <v>5325.2410964242808</v>
      </c>
      <c r="X41" s="24">
        <v>7574.8485124390654</v>
      </c>
      <c r="Y41" s="24">
        <v>7407.8485125502457</v>
      </c>
      <c r="Z41" s="24">
        <v>7206.7485141992356</v>
      </c>
      <c r="AA41" s="24">
        <v>7142.5405142912196</v>
      </c>
      <c r="AB41" s="24">
        <v>8981.4102135653484</v>
      </c>
      <c r="AC41" s="24">
        <v>8871.0102121648906</v>
      </c>
      <c r="AD41" s="24">
        <v>8340.110210785293</v>
      </c>
      <c r="AE41" s="24">
        <v>8438.8211318480662</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20.00015174811</v>
      </c>
      <c r="O42" s="24">
        <v>110.179924</v>
      </c>
      <c r="P42" s="24">
        <v>110.179924</v>
      </c>
      <c r="Q42" s="24">
        <v>110.179924</v>
      </c>
      <c r="R42" s="24">
        <v>110.179924</v>
      </c>
      <c r="S42" s="24">
        <v>1596.69</v>
      </c>
      <c r="T42" s="24">
        <v>1596.69</v>
      </c>
      <c r="U42" s="24">
        <v>1596.69</v>
      </c>
      <c r="V42" s="24">
        <v>1576.69</v>
      </c>
      <c r="W42" s="24">
        <v>1576.69</v>
      </c>
      <c r="X42" s="24">
        <v>1576.69</v>
      </c>
      <c r="Y42" s="24">
        <v>1576.69</v>
      </c>
      <c r="Z42" s="24">
        <v>1576.69</v>
      </c>
      <c r="AA42" s="24">
        <v>1576.69</v>
      </c>
      <c r="AB42" s="24">
        <v>2915.058</v>
      </c>
      <c r="AC42" s="24">
        <v>2915.058</v>
      </c>
      <c r="AD42" s="24">
        <v>2915.0578999999998</v>
      </c>
      <c r="AE42" s="24">
        <v>2915.0578999999998</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570.00010586117401</v>
      </c>
      <c r="P43" s="24">
        <v>570.00010590714999</v>
      </c>
      <c r="Q43" s="24">
        <v>570.00010607904596</v>
      </c>
      <c r="R43" s="24">
        <v>570.00010619173997</v>
      </c>
      <c r="S43" s="24">
        <v>993.97397000000001</v>
      </c>
      <c r="T43" s="24">
        <v>993.97397000000001</v>
      </c>
      <c r="U43" s="24">
        <v>993.97397000000001</v>
      </c>
      <c r="V43" s="24">
        <v>993.97397000000001</v>
      </c>
      <c r="W43" s="24">
        <v>999.29449999999997</v>
      </c>
      <c r="X43" s="24">
        <v>2179.3496999999998</v>
      </c>
      <c r="Y43" s="24">
        <v>2179.3496999999998</v>
      </c>
      <c r="Z43" s="24">
        <v>2179.3496999999998</v>
      </c>
      <c r="AA43" s="24">
        <v>2179.3496999999998</v>
      </c>
      <c r="AB43" s="24">
        <v>2392.91299999999</v>
      </c>
      <c r="AC43" s="24">
        <v>2392.91299999999</v>
      </c>
      <c r="AD43" s="24">
        <v>2392.91299999999</v>
      </c>
      <c r="AE43" s="24">
        <v>3670</v>
      </c>
    </row>
    <row r="44" spans="1:31" s="27" customFormat="1" x14ac:dyDescent="0.35">
      <c r="A44" s="28" t="s">
        <v>131</v>
      </c>
      <c r="B44" s="28" t="s">
        <v>56</v>
      </c>
      <c r="C44" s="24">
        <v>11.84200024604794</v>
      </c>
      <c r="D44" s="24">
        <v>19.004999160766559</v>
      </c>
      <c r="E44" s="24">
        <v>29.35400009155266</v>
      </c>
      <c r="F44" s="24">
        <v>44.463000774383517</v>
      </c>
      <c r="G44" s="24">
        <v>65.595000267028794</v>
      </c>
      <c r="H44" s="24">
        <v>93.906997680664006</v>
      </c>
      <c r="I44" s="24">
        <v>128.11200141906639</v>
      </c>
      <c r="J44" s="24">
        <v>170.33100128173768</v>
      </c>
      <c r="K44" s="24">
        <v>224.36600494384737</v>
      </c>
      <c r="L44" s="24">
        <v>284.6400070190424</v>
      </c>
      <c r="M44" s="24">
        <v>369.21800231933537</v>
      </c>
      <c r="N44" s="24">
        <v>447.06698608398301</v>
      </c>
      <c r="O44" s="24">
        <v>529.74201965331906</v>
      </c>
      <c r="P44" s="24">
        <v>601.98800659179597</v>
      </c>
      <c r="Q44" s="24">
        <v>668.15499877929597</v>
      </c>
      <c r="R44" s="24">
        <v>728.96501159667901</v>
      </c>
      <c r="S44" s="24">
        <v>789.08801269531091</v>
      </c>
      <c r="T44" s="24">
        <v>851.26399230956895</v>
      </c>
      <c r="U44" s="24">
        <v>916.15402221679597</v>
      </c>
      <c r="V44" s="24">
        <v>989.02899169921807</v>
      </c>
      <c r="W44" s="24">
        <v>1064.0499877929678</v>
      </c>
      <c r="X44" s="24">
        <v>1141.2199707031241</v>
      </c>
      <c r="Y44" s="24">
        <v>1220.459014892577</v>
      </c>
      <c r="Z44" s="24">
        <v>1281.1930236816402</v>
      </c>
      <c r="AA44" s="24">
        <v>1344.009979248041</v>
      </c>
      <c r="AB44" s="24">
        <v>1408.583007812492</v>
      </c>
      <c r="AC44" s="24">
        <v>1475.908050537101</v>
      </c>
      <c r="AD44" s="24">
        <v>1544.3030395507781</v>
      </c>
      <c r="AE44" s="24">
        <v>1614.300018310546</v>
      </c>
    </row>
    <row r="45" spans="1:31" s="27" customFormat="1" x14ac:dyDescent="0.35">
      <c r="A45" s="31" t="s">
        <v>138</v>
      </c>
      <c r="B45" s="31"/>
      <c r="C45" s="32">
        <v>15108.457576526362</v>
      </c>
      <c r="D45" s="32">
        <v>16418.442577136713</v>
      </c>
      <c r="E45" s="32">
        <v>16418.442577136713</v>
      </c>
      <c r="F45" s="32">
        <v>14637.147170462013</v>
      </c>
      <c r="G45" s="32">
        <v>14708.232598470502</v>
      </c>
      <c r="H45" s="32">
        <v>14531.490688477543</v>
      </c>
      <c r="I45" s="32">
        <v>15161.802575136713</v>
      </c>
      <c r="J45" s="32">
        <v>15185.303675812713</v>
      </c>
      <c r="K45" s="32">
        <v>15937.997457130172</v>
      </c>
      <c r="L45" s="32">
        <v>15937.997457136633</v>
      </c>
      <c r="M45" s="32">
        <v>15937.997457140202</v>
      </c>
      <c r="N45" s="32">
        <v>16843.698107107513</v>
      </c>
      <c r="O45" s="32">
        <v>16739.490496206003</v>
      </c>
      <c r="P45" s="32">
        <v>16622.490496889623</v>
      </c>
      <c r="Q45" s="32">
        <v>16622.490497187533</v>
      </c>
      <c r="R45" s="32">
        <v>16363.728755136712</v>
      </c>
      <c r="S45" s="32">
        <v>17807.351421841984</v>
      </c>
      <c r="T45" s="32">
        <v>17807.351421882104</v>
      </c>
      <c r="U45" s="32">
        <v>17930.956127996709</v>
      </c>
      <c r="V45" s="32">
        <v>18471.741228010731</v>
      </c>
      <c r="W45" s="32">
        <v>19604.6233455291</v>
      </c>
      <c r="X45" s="32">
        <v>22585.837221772697</v>
      </c>
      <c r="Y45" s="32">
        <v>21873.319216568601</v>
      </c>
      <c r="Z45" s="32">
        <v>21070.425533623842</v>
      </c>
      <c r="AA45" s="32">
        <v>21287.683345468307</v>
      </c>
      <c r="AB45" s="32">
        <v>24097.853346504031</v>
      </c>
      <c r="AC45" s="32">
        <v>23987.453345166097</v>
      </c>
      <c r="AD45" s="32">
        <v>23553.690043821884</v>
      </c>
      <c r="AE45" s="32">
        <v>24966.212743031494</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3524.7473194161003</v>
      </c>
      <c r="G49" s="24">
        <v>3424.4634988684302</v>
      </c>
      <c r="H49" s="24">
        <v>3339.9999400000002</v>
      </c>
      <c r="I49" s="24">
        <v>3339.9999400000002</v>
      </c>
      <c r="J49" s="24">
        <v>3339.9999400000002</v>
      </c>
      <c r="K49" s="24">
        <v>3339.9999400000002</v>
      </c>
      <c r="L49" s="24">
        <v>3339.9999400000002</v>
      </c>
      <c r="M49" s="24">
        <v>3339.9999400000002</v>
      </c>
      <c r="N49" s="24">
        <v>3339.9999400000002</v>
      </c>
      <c r="O49" s="24">
        <v>3339.9999400000002</v>
      </c>
      <c r="P49" s="24">
        <v>3339.9999400000002</v>
      </c>
      <c r="Q49" s="24">
        <v>3339.9999400000002</v>
      </c>
      <c r="R49" s="24">
        <v>3339.9999400000002</v>
      </c>
      <c r="S49" s="24">
        <v>3339.9999400000002</v>
      </c>
      <c r="T49" s="24">
        <v>3339.9999400000002</v>
      </c>
      <c r="U49" s="24">
        <v>3339.9999400000002</v>
      </c>
      <c r="V49" s="24">
        <v>3339.9999400000002</v>
      </c>
      <c r="W49" s="24">
        <v>3339.9999400000002</v>
      </c>
      <c r="X49" s="24">
        <v>3339.9999400000002</v>
      </c>
      <c r="Y49" s="24">
        <v>3339.9999400000002</v>
      </c>
      <c r="Z49" s="24">
        <v>3339.9999400000002</v>
      </c>
      <c r="AA49" s="24">
        <v>3339.9999400000002</v>
      </c>
      <c r="AB49" s="24">
        <v>3339.9999400000002</v>
      </c>
      <c r="AC49" s="24">
        <v>2224.9999400000002</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1196.0014184854001</v>
      </c>
      <c r="AA52" s="24">
        <v>1196.0014185017999</v>
      </c>
      <c r="AB52" s="24">
        <v>1196.00141852</v>
      </c>
      <c r="AC52" s="24">
        <v>612.00141855449999</v>
      </c>
      <c r="AD52" s="24">
        <v>1465.8159634387789</v>
      </c>
      <c r="AE52" s="24">
        <v>1465.8159637874789</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5022.199974060055</v>
      </c>
      <c r="O54" s="24">
        <v>4969.699974060055</v>
      </c>
      <c r="P54" s="24">
        <v>5569.6999640600543</v>
      </c>
      <c r="Q54" s="24">
        <v>5569.6999940600545</v>
      </c>
      <c r="R54" s="24">
        <v>6012.6534985343742</v>
      </c>
      <c r="S54" s="24">
        <v>8064.747061921953</v>
      </c>
      <c r="T54" s="24">
        <v>7681.5384685313529</v>
      </c>
      <c r="U54" s="24">
        <v>7489.5384686704328</v>
      </c>
      <c r="V54" s="24">
        <v>7201.2385987013804</v>
      </c>
      <c r="W54" s="24">
        <v>7201.2406179907102</v>
      </c>
      <c r="X54" s="24">
        <v>7937.987464258149</v>
      </c>
      <c r="Y54" s="24">
        <v>8493.817161313762</v>
      </c>
      <c r="Z54" s="24">
        <v>8181.8171613593822</v>
      </c>
      <c r="AA54" s="24">
        <v>7516.9433445095019</v>
      </c>
      <c r="AB54" s="24">
        <v>8938.2762046712614</v>
      </c>
      <c r="AC54" s="24">
        <v>9780.4901290055113</v>
      </c>
      <c r="AD54" s="24">
        <v>10713.014878027341</v>
      </c>
      <c r="AE54" s="24">
        <v>10224.099998474121</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1098.973284782056</v>
      </c>
      <c r="T55" s="24">
        <v>1098.9734944610959</v>
      </c>
      <c r="U55" s="24">
        <v>1674.6238654463621</v>
      </c>
      <c r="V55" s="24">
        <v>2724.047605664176</v>
      </c>
      <c r="W55" s="24">
        <v>3057.8910212286396</v>
      </c>
      <c r="X55" s="24">
        <v>3057.8910229064854</v>
      </c>
      <c r="Y55" s="24">
        <v>3057.8910230956299</v>
      </c>
      <c r="Z55" s="24">
        <v>2950.3710264880337</v>
      </c>
      <c r="AA55" s="24">
        <v>2919.2680260663305</v>
      </c>
      <c r="AB55" s="24">
        <v>3340.3502928420007</v>
      </c>
      <c r="AC55" s="24">
        <v>3340.3503860822807</v>
      </c>
      <c r="AD55" s="24">
        <v>3188.4536564213422</v>
      </c>
      <c r="AE55" s="24">
        <v>3196.7021770000001</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375.33014650380602</v>
      </c>
      <c r="O56" s="24">
        <v>320.00014673633001</v>
      </c>
      <c r="P56" s="24">
        <v>320.00014679099002</v>
      </c>
      <c r="Q56" s="24">
        <v>320.00014719977997</v>
      </c>
      <c r="R56" s="24">
        <v>320.00014732570997</v>
      </c>
      <c r="S56" s="24">
        <v>320.00051272847003</v>
      </c>
      <c r="T56" s="24">
        <v>320.00051302084</v>
      </c>
      <c r="U56" s="24">
        <v>488.82642999999996</v>
      </c>
      <c r="V56" s="24">
        <v>488.82642999999996</v>
      </c>
      <c r="W56" s="24">
        <v>869.60699999999997</v>
      </c>
      <c r="X56" s="24">
        <v>569.60699999999997</v>
      </c>
      <c r="Y56" s="24">
        <v>569.60699999999997</v>
      </c>
      <c r="Z56" s="24">
        <v>569.60699999999997</v>
      </c>
      <c r="AA56" s="24">
        <v>569.60699999999997</v>
      </c>
      <c r="AB56" s="24">
        <v>569.60699999999997</v>
      </c>
      <c r="AC56" s="24">
        <v>569.60699999999997</v>
      </c>
      <c r="AD56" s="24">
        <v>569.60699999999997</v>
      </c>
      <c r="AE56" s="24">
        <v>569.60699999999997</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51.285812</v>
      </c>
      <c r="T57" s="24">
        <v>51.285812</v>
      </c>
      <c r="U57" s="24">
        <v>134.36027999999999</v>
      </c>
      <c r="V57" s="24">
        <v>134.36027999999999</v>
      </c>
      <c r="W57" s="24">
        <v>532.72546</v>
      </c>
      <c r="X57" s="24">
        <v>532.72546</v>
      </c>
      <c r="Y57" s="24">
        <v>532.72546</v>
      </c>
      <c r="Z57" s="24">
        <v>558.71770000000004</v>
      </c>
      <c r="AA57" s="24">
        <v>558.71770000000004</v>
      </c>
      <c r="AB57" s="24">
        <v>558.71770000000004</v>
      </c>
      <c r="AC57" s="24">
        <v>558.71770000000004</v>
      </c>
      <c r="AD57" s="24">
        <v>1055.3717999999999</v>
      </c>
      <c r="AE57" s="24">
        <v>1055.3717999999999</v>
      </c>
    </row>
    <row r="58" spans="1:31" s="27" customFormat="1" x14ac:dyDescent="0.35">
      <c r="A58" s="28" t="s">
        <v>132</v>
      </c>
      <c r="B58" s="28" t="s">
        <v>56</v>
      </c>
      <c r="C58" s="24">
        <v>13.892000317573469</v>
      </c>
      <c r="D58" s="24">
        <v>22.649999856948771</v>
      </c>
      <c r="E58" s="24">
        <v>34.591999292373558</v>
      </c>
      <c r="F58" s="24">
        <v>52.632001399993882</v>
      </c>
      <c r="G58" s="24">
        <v>78.731002807617102</v>
      </c>
      <c r="H58" s="24">
        <v>115.96300315856919</v>
      </c>
      <c r="I58" s="24">
        <v>167.26799392700121</v>
      </c>
      <c r="J58" s="24">
        <v>235.19099807739198</v>
      </c>
      <c r="K58" s="24">
        <v>322.48598861694268</v>
      </c>
      <c r="L58" s="24">
        <v>409.78600311279274</v>
      </c>
      <c r="M58" s="24">
        <v>530.108009338378</v>
      </c>
      <c r="N58" s="24">
        <v>643.83900451660099</v>
      </c>
      <c r="O58" s="24">
        <v>758.35401916503906</v>
      </c>
      <c r="P58" s="24">
        <v>865.12199401855401</v>
      </c>
      <c r="Q58" s="24">
        <v>966.22801208496003</v>
      </c>
      <c r="R58" s="24">
        <v>1055.391967773437</v>
      </c>
      <c r="S58" s="24">
        <v>1140.014007568358</v>
      </c>
      <c r="T58" s="24">
        <v>1225.154998779296</v>
      </c>
      <c r="U58" s="24">
        <v>1313.720001220702</v>
      </c>
      <c r="V58" s="24">
        <v>1416.7400207519531</v>
      </c>
      <c r="W58" s="24">
        <v>1521.0869445800731</v>
      </c>
      <c r="X58" s="24">
        <v>1627.8989868164031</v>
      </c>
      <c r="Y58" s="24">
        <v>1737.253997802731</v>
      </c>
      <c r="Z58" s="24">
        <v>1823.4980163574139</v>
      </c>
      <c r="AA58" s="24">
        <v>1912.7640075683589</v>
      </c>
      <c r="AB58" s="24">
        <v>2004.293945312495</v>
      </c>
      <c r="AC58" s="24">
        <v>2101.070983886716</v>
      </c>
      <c r="AD58" s="24">
        <v>2199.015991210937</v>
      </c>
      <c r="AE58" s="24">
        <v>2296.780029296875</v>
      </c>
    </row>
    <row r="59" spans="1:31" s="27" customFormat="1" x14ac:dyDescent="0.35">
      <c r="A59" s="31" t="s">
        <v>138</v>
      </c>
      <c r="B59" s="31"/>
      <c r="C59" s="32">
        <v>13942.412975311276</v>
      </c>
      <c r="D59" s="32">
        <v>14830.172969818112</v>
      </c>
      <c r="E59" s="32">
        <v>14830.172969818112</v>
      </c>
      <c r="F59" s="32">
        <v>13564.920289234211</v>
      </c>
      <c r="G59" s="32">
        <v>13464.636468686542</v>
      </c>
      <c r="H59" s="32">
        <v>13380.172909818111</v>
      </c>
      <c r="I59" s="32">
        <v>13380.172909818111</v>
      </c>
      <c r="J59" s="32">
        <v>13380.172909818111</v>
      </c>
      <c r="K59" s="32">
        <v>13380.172909818111</v>
      </c>
      <c r="L59" s="32">
        <v>13380.172909818111</v>
      </c>
      <c r="M59" s="32">
        <v>13380.172909818111</v>
      </c>
      <c r="N59" s="32">
        <v>14080.172909818111</v>
      </c>
      <c r="O59" s="32">
        <v>13857.672909818111</v>
      </c>
      <c r="P59" s="32">
        <v>14457.67289981811</v>
      </c>
      <c r="Q59" s="32">
        <v>14457.672929818111</v>
      </c>
      <c r="R59" s="32">
        <v>14900.62643429243</v>
      </c>
      <c r="S59" s="32">
        <v>16952.720286704011</v>
      </c>
      <c r="T59" s="32">
        <v>16569.51190299245</v>
      </c>
      <c r="U59" s="32">
        <v>16013.162274116794</v>
      </c>
      <c r="V59" s="32">
        <v>16774.286144365557</v>
      </c>
      <c r="W59" s="32">
        <v>17108.131579219349</v>
      </c>
      <c r="X59" s="32">
        <v>17750.878427164633</v>
      </c>
      <c r="Y59" s="32">
        <v>18306.708124409393</v>
      </c>
      <c r="Z59" s="32">
        <v>17887.189546332818</v>
      </c>
      <c r="AA59" s="32">
        <v>17191.212729077633</v>
      </c>
      <c r="AB59" s="32">
        <v>19033.627856033265</v>
      </c>
      <c r="AC59" s="32">
        <v>18176.841873642294</v>
      </c>
      <c r="AD59" s="32">
        <v>17586.284497887464</v>
      </c>
      <c r="AE59" s="32">
        <v>17105.618139261598</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705.29999542236283</v>
      </c>
      <c r="V66" s="24">
        <v>705.29999542236283</v>
      </c>
      <c r="W66" s="24">
        <v>734.63274242236275</v>
      </c>
      <c r="X66" s="24">
        <v>734.63274242236275</v>
      </c>
      <c r="Y66" s="24">
        <v>734.63274242236275</v>
      </c>
      <c r="Z66" s="24">
        <v>934.57369542236279</v>
      </c>
      <c r="AA66" s="24">
        <v>934.57369542236279</v>
      </c>
      <c r="AB66" s="24">
        <v>934.57369542236279</v>
      </c>
      <c r="AC66" s="24">
        <v>934.57369542236279</v>
      </c>
      <c r="AD66" s="24">
        <v>934.57369542236279</v>
      </c>
      <c r="AE66" s="24">
        <v>934.57369542236279</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3547.1887481240597</v>
      </c>
      <c r="O68" s="24">
        <v>3465.9434313188931</v>
      </c>
      <c r="P68" s="24">
        <v>3465.9434313616475</v>
      </c>
      <c r="Q68" s="24">
        <v>3461.2503998270281</v>
      </c>
      <c r="R68" s="24">
        <v>3359.2438680344412</v>
      </c>
      <c r="S68" s="24">
        <v>4059.2424285416205</v>
      </c>
      <c r="T68" s="24">
        <v>4249.5591790604012</v>
      </c>
      <c r="U68" s="24">
        <v>3922.8591786151715</v>
      </c>
      <c r="V68" s="24">
        <v>3883.8591786957713</v>
      </c>
      <c r="W68" s="24">
        <v>3883.8592837591914</v>
      </c>
      <c r="X68" s="24">
        <v>3883.8592847043615</v>
      </c>
      <c r="Y68" s="24">
        <v>3669.9994848443507</v>
      </c>
      <c r="Z68" s="24">
        <v>3669.9999972626147</v>
      </c>
      <c r="AA68" s="24">
        <v>3526.8004099151362</v>
      </c>
      <c r="AB68" s="24">
        <v>3913.885210322951</v>
      </c>
      <c r="AC68" s="24">
        <v>3913.8857034265961</v>
      </c>
      <c r="AD68" s="24">
        <v>4500.983052780708</v>
      </c>
      <c r="AE68" s="24">
        <v>4500.9830530713261</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432.20010340427206</v>
      </c>
      <c r="Q69" s="24">
        <v>432.2001034289321</v>
      </c>
      <c r="R69" s="24">
        <v>432.20011412735209</v>
      </c>
      <c r="S69" s="24">
        <v>501.08662643810203</v>
      </c>
      <c r="T69" s="24">
        <v>501.08662647582202</v>
      </c>
      <c r="U69" s="24">
        <v>632.20034657759209</v>
      </c>
      <c r="V69" s="24">
        <v>911.2354766749221</v>
      </c>
      <c r="W69" s="24">
        <v>1026.4444467062922</v>
      </c>
      <c r="X69" s="24">
        <v>1123.870976813022</v>
      </c>
      <c r="Y69" s="24">
        <v>1297.200207134121</v>
      </c>
      <c r="Z69" s="24">
        <v>1187.2002071441011</v>
      </c>
      <c r="AA69" s="24">
        <v>1187.2002071590912</v>
      </c>
      <c r="AB69" s="24">
        <v>1187.2002072230011</v>
      </c>
      <c r="AC69" s="24">
        <v>1187.2002072633113</v>
      </c>
      <c r="AD69" s="24">
        <v>1187.2002091228412</v>
      </c>
      <c r="AE69" s="24">
        <v>1079.2003665226412</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175.00022206803001</v>
      </c>
      <c r="O70" s="24">
        <v>175.00022225437999</v>
      </c>
      <c r="P70" s="24">
        <v>150.00022233506999</v>
      </c>
      <c r="Q70" s="24">
        <v>150.00031631725</v>
      </c>
      <c r="R70" s="24">
        <v>150.00031818990001</v>
      </c>
      <c r="S70" s="24">
        <v>520.86385999999993</v>
      </c>
      <c r="T70" s="24">
        <v>520.86385999999993</v>
      </c>
      <c r="U70" s="24">
        <v>701.92065000000002</v>
      </c>
      <c r="V70" s="24">
        <v>701.92065000000002</v>
      </c>
      <c r="W70" s="24">
        <v>969.93100000000004</v>
      </c>
      <c r="X70" s="24">
        <v>969.93100000000004</v>
      </c>
      <c r="Y70" s="24">
        <v>969.93100000000004</v>
      </c>
      <c r="Z70" s="24">
        <v>969.93100000000004</v>
      </c>
      <c r="AA70" s="24">
        <v>969.93100000000004</v>
      </c>
      <c r="AB70" s="24">
        <v>969.93100000000004</v>
      </c>
      <c r="AC70" s="24">
        <v>969.93100000000004</v>
      </c>
      <c r="AD70" s="24">
        <v>969.93100000000004</v>
      </c>
      <c r="AE70" s="24">
        <v>969.93100000000004</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s="27" customFormat="1" x14ac:dyDescent="0.35">
      <c r="A72" s="28" t="s">
        <v>133</v>
      </c>
      <c r="B72" s="28" t="s">
        <v>56</v>
      </c>
      <c r="C72" s="24">
        <v>12.52200007438652</v>
      </c>
      <c r="D72" s="24">
        <v>21.238999962806652</v>
      </c>
      <c r="E72" s="24">
        <v>28.024999618530217</v>
      </c>
      <c r="F72" s="24">
        <v>36.14499950408932</v>
      </c>
      <c r="G72" s="24">
        <v>48.789000988006521</v>
      </c>
      <c r="H72" s="24">
        <v>68.467000484466524</v>
      </c>
      <c r="I72" s="24">
        <v>91.850003242492491</v>
      </c>
      <c r="J72" s="24">
        <v>115.94499969482411</v>
      </c>
      <c r="K72" s="24">
        <v>145.23299789428609</v>
      </c>
      <c r="L72" s="24">
        <v>173.4100074768057</v>
      </c>
      <c r="M72" s="24">
        <v>214.6700057983391</v>
      </c>
      <c r="N72" s="24">
        <v>250.1699981689448</v>
      </c>
      <c r="O72" s="24">
        <v>284.16101074218739</v>
      </c>
      <c r="P72" s="24">
        <v>312.40999603271428</v>
      </c>
      <c r="Q72" s="24">
        <v>337.17100524902332</v>
      </c>
      <c r="R72" s="24">
        <v>358.63700103759709</v>
      </c>
      <c r="S72" s="24">
        <v>379.96401214599501</v>
      </c>
      <c r="T72" s="24">
        <v>401.78199005126805</v>
      </c>
      <c r="U72" s="24">
        <v>424.49101257324105</v>
      </c>
      <c r="V72" s="24">
        <v>451.54799652099496</v>
      </c>
      <c r="W72" s="24">
        <v>478.70400238036996</v>
      </c>
      <c r="X72" s="24">
        <v>506.28698730468602</v>
      </c>
      <c r="Y72" s="24">
        <v>534.13500976562398</v>
      </c>
      <c r="Z72" s="24">
        <v>556.10301208496003</v>
      </c>
      <c r="AA72" s="24">
        <v>578.67298889160099</v>
      </c>
      <c r="AB72" s="24">
        <v>601.61198425292901</v>
      </c>
      <c r="AC72" s="24">
        <v>625.53799438476494</v>
      </c>
      <c r="AD72" s="24">
        <v>649.09600830078</v>
      </c>
      <c r="AE72" s="24">
        <v>672.85499572753804</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6093.6887404946647</v>
      </c>
      <c r="O73" s="32">
        <v>6012.4434236894976</v>
      </c>
      <c r="P73" s="32">
        <v>6012.4435301882831</v>
      </c>
      <c r="Q73" s="32">
        <v>5127.7504986783233</v>
      </c>
      <c r="R73" s="32">
        <v>5025.7439775841558</v>
      </c>
      <c r="S73" s="32">
        <v>5265.6290504020853</v>
      </c>
      <c r="T73" s="32">
        <v>5455.9458009585869</v>
      </c>
      <c r="U73" s="32">
        <v>5260.3595206151267</v>
      </c>
      <c r="V73" s="32">
        <v>5500.3946507930568</v>
      </c>
      <c r="W73" s="32">
        <v>5644.9364728878463</v>
      </c>
      <c r="X73" s="32">
        <v>5742.3630039397458</v>
      </c>
      <c r="Y73" s="32">
        <v>5701.8324344008342</v>
      </c>
      <c r="Z73" s="32">
        <v>5791.7738998290788</v>
      </c>
      <c r="AA73" s="32">
        <v>5648.5743124965902</v>
      </c>
      <c r="AB73" s="32">
        <v>6035.6591129683147</v>
      </c>
      <c r="AC73" s="32">
        <v>6035.65960611227</v>
      </c>
      <c r="AD73" s="32">
        <v>6622.7569573259125</v>
      </c>
      <c r="AE73" s="32">
        <v>6514.7571150163303</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2408.8999938964839</v>
      </c>
      <c r="J81" s="24">
        <v>2408.8999938964839</v>
      </c>
      <c r="K81" s="24">
        <v>2408.8999938964839</v>
      </c>
      <c r="L81" s="24">
        <v>2408.8999938964839</v>
      </c>
      <c r="M81" s="24">
        <v>2408.8999938964839</v>
      </c>
      <c r="N81" s="24">
        <v>2408.8999938964839</v>
      </c>
      <c r="O81" s="24">
        <v>2408.8999938964839</v>
      </c>
      <c r="P81" s="24">
        <v>2408.8999938964839</v>
      </c>
      <c r="Q81" s="24">
        <v>2408.8999938964839</v>
      </c>
      <c r="R81" s="24">
        <v>2408.8999938964839</v>
      </c>
      <c r="S81" s="24">
        <v>2408.8999938964839</v>
      </c>
      <c r="T81" s="24">
        <v>2408.8999938964839</v>
      </c>
      <c r="U81" s="24">
        <v>2408.8999938964839</v>
      </c>
      <c r="V81" s="24">
        <v>2408.8999938964839</v>
      </c>
      <c r="W81" s="24">
        <v>2408.8999938964839</v>
      </c>
      <c r="X81" s="24">
        <v>2408.8999938964839</v>
      </c>
      <c r="Y81" s="24">
        <v>2408.8999938964839</v>
      </c>
      <c r="Z81" s="24">
        <v>2408.8999938964839</v>
      </c>
      <c r="AA81" s="24">
        <v>2408.8999938964839</v>
      </c>
      <c r="AB81" s="24">
        <v>2408.8999938964839</v>
      </c>
      <c r="AC81" s="24">
        <v>2408.8999938964839</v>
      </c>
      <c r="AD81" s="24">
        <v>2408.8999938964839</v>
      </c>
      <c r="AE81" s="24">
        <v>2408.8999938964839</v>
      </c>
    </row>
    <row r="82" spans="1:35" s="27" customFormat="1" x14ac:dyDescent="0.35">
      <c r="A82" s="28" t="s">
        <v>134</v>
      </c>
      <c r="B82" s="28" t="s">
        <v>69</v>
      </c>
      <c r="C82" s="24">
        <v>567.74999237060501</v>
      </c>
      <c r="D82" s="24">
        <v>567.74999237060501</v>
      </c>
      <c r="E82" s="24">
        <v>709.40568837060493</v>
      </c>
      <c r="F82" s="24">
        <v>851.06171737060504</v>
      </c>
      <c r="G82" s="24">
        <v>992.45388353291503</v>
      </c>
      <c r="H82" s="24">
        <v>1129.6092957799651</v>
      </c>
      <c r="I82" s="24">
        <v>1266.764980133865</v>
      </c>
      <c r="J82" s="24">
        <v>1403.9203801845349</v>
      </c>
      <c r="K82" s="24">
        <v>1541.0757906389251</v>
      </c>
      <c r="L82" s="24">
        <v>1682.403462927105</v>
      </c>
      <c r="M82" s="24">
        <v>1824.207175370605</v>
      </c>
      <c r="N82" s="24">
        <v>1966.7749523706052</v>
      </c>
      <c r="O82" s="24">
        <v>2109.3428823706049</v>
      </c>
      <c r="P82" s="24">
        <v>2251.9106423706053</v>
      </c>
      <c r="Q82" s="24">
        <v>2394.4783823706039</v>
      </c>
      <c r="R82" s="24">
        <v>2537.0462923706054</v>
      </c>
      <c r="S82" s="24">
        <v>2679.613992370605</v>
      </c>
      <c r="T82" s="24">
        <v>2822.342459670605</v>
      </c>
      <c r="U82" s="24">
        <v>2970.0780403706049</v>
      </c>
      <c r="V82" s="24">
        <v>3117.8133623706053</v>
      </c>
      <c r="W82" s="24">
        <v>3117.8133623706053</v>
      </c>
      <c r="X82" s="24">
        <v>3117.8133623706053</v>
      </c>
      <c r="Y82" s="24">
        <v>3117.8133623706053</v>
      </c>
      <c r="Z82" s="24">
        <v>2969.4133684741209</v>
      </c>
      <c r="AA82" s="24">
        <v>2969.4133684741209</v>
      </c>
      <c r="AB82" s="24">
        <v>2969.4133684741209</v>
      </c>
      <c r="AC82" s="24">
        <v>2969.4133684741209</v>
      </c>
      <c r="AD82" s="24">
        <v>2969.4133684741209</v>
      </c>
      <c r="AE82" s="24">
        <v>2969.4133684741209</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1.0584707E-4</v>
      </c>
      <c r="W83" s="24">
        <v>1.058473E-4</v>
      </c>
      <c r="X83" s="24">
        <v>1.0584753E-4</v>
      </c>
      <c r="Y83" s="24">
        <v>1.0584798000000001E-4</v>
      </c>
      <c r="Z83" s="24">
        <v>1.05848245E-4</v>
      </c>
      <c r="AA83" s="24">
        <v>1.0584885E-4</v>
      </c>
      <c r="AB83" s="24">
        <v>1.05849365E-4</v>
      </c>
      <c r="AC83" s="24">
        <v>1.05850275E-4</v>
      </c>
      <c r="AD83" s="24">
        <v>1.0585178E-4</v>
      </c>
      <c r="AE83" s="24">
        <v>1.05854319999999E-4</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1.13272129999999E-4</v>
      </c>
      <c r="AE84" s="24">
        <v>1.1004603E-4</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c r="AF85" s="12"/>
      <c r="AG85" s="12"/>
      <c r="AH85" s="12"/>
      <c r="AI85" s="12"/>
    </row>
    <row r="86" spans="1:35" s="27" customFormat="1" x14ac:dyDescent="0.35">
      <c r="A86" s="28" t="s">
        <v>134</v>
      </c>
      <c r="B86" s="28" t="s">
        <v>56</v>
      </c>
      <c r="C86" s="24">
        <v>1.748000040650366</v>
      </c>
      <c r="D86" s="24">
        <v>2.6260000169277151</v>
      </c>
      <c r="E86" s="24">
        <v>3.9720000028610172</v>
      </c>
      <c r="F86" s="24">
        <v>5.8790002465248019</v>
      </c>
      <c r="G86" s="24">
        <v>8.5420000553130997</v>
      </c>
      <c r="H86" s="24">
        <v>12.288000106811459</v>
      </c>
      <c r="I86" s="24">
        <v>17.465999841689982</v>
      </c>
      <c r="J86" s="24">
        <v>23.186999797821031</v>
      </c>
      <c r="K86" s="24">
        <v>29.702999591827322</v>
      </c>
      <c r="L86" s="24">
        <v>36.034999847412109</v>
      </c>
      <c r="M86" s="24">
        <v>45.019998550414897</v>
      </c>
      <c r="N86" s="24">
        <v>53.326001167297299</v>
      </c>
      <c r="O86" s="24">
        <v>61.287000656127901</v>
      </c>
      <c r="P86" s="24">
        <v>68.279998779296804</v>
      </c>
      <c r="Q86" s="24">
        <v>74.383001327514606</v>
      </c>
      <c r="R86" s="24">
        <v>79.70300102233881</v>
      </c>
      <c r="S86" s="24">
        <v>84.964000701904197</v>
      </c>
      <c r="T86" s="24">
        <v>90.340997695922695</v>
      </c>
      <c r="U86" s="24">
        <v>95.968002319335795</v>
      </c>
      <c r="V86" s="24">
        <v>102.3429965972899</v>
      </c>
      <c r="W86" s="24">
        <v>108.78900146484361</v>
      </c>
      <c r="X86" s="24">
        <v>115.357997894287</v>
      </c>
      <c r="Y86" s="24">
        <v>122.0520019531249</v>
      </c>
      <c r="Z86" s="24">
        <v>127.155002593994</v>
      </c>
      <c r="AA86" s="24">
        <v>132.3830032348632</v>
      </c>
      <c r="AB86" s="24">
        <v>137.71400070190401</v>
      </c>
      <c r="AC86" s="24">
        <v>143.2340011596678</v>
      </c>
      <c r="AD86" s="24">
        <v>148.7669982910146</v>
      </c>
      <c r="AE86" s="24">
        <v>154.34799957275351</v>
      </c>
      <c r="AF86" s="12"/>
      <c r="AG86" s="12"/>
      <c r="AH86" s="12"/>
      <c r="AI86" s="12"/>
    </row>
    <row r="87" spans="1:35" s="27" customFormat="1" x14ac:dyDescent="0.35">
      <c r="A87" s="31" t="s">
        <v>138</v>
      </c>
      <c r="B87" s="31"/>
      <c r="C87" s="32">
        <v>3362.6499862670889</v>
      </c>
      <c r="D87" s="32">
        <v>3362.6499862670889</v>
      </c>
      <c r="E87" s="32">
        <v>3504.3056822670887</v>
      </c>
      <c r="F87" s="32">
        <v>3645.961711267089</v>
      </c>
      <c r="G87" s="32">
        <v>3787.3538774293988</v>
      </c>
      <c r="H87" s="32">
        <v>3924.509289676449</v>
      </c>
      <c r="I87" s="32">
        <v>4061.6649740303492</v>
      </c>
      <c r="J87" s="32">
        <v>4198.8203740810186</v>
      </c>
      <c r="K87" s="32">
        <v>4335.9757845354088</v>
      </c>
      <c r="L87" s="32">
        <v>4477.3034568235889</v>
      </c>
      <c r="M87" s="32">
        <v>4619.1071692670885</v>
      </c>
      <c r="N87" s="32">
        <v>4761.6749462670887</v>
      </c>
      <c r="O87" s="32">
        <v>4904.2428762670888</v>
      </c>
      <c r="P87" s="32">
        <v>5046.8106362670896</v>
      </c>
      <c r="Q87" s="32">
        <v>5189.3783762670882</v>
      </c>
      <c r="R87" s="32">
        <v>5331.9462862670898</v>
      </c>
      <c r="S87" s="32">
        <v>5474.5139862670894</v>
      </c>
      <c r="T87" s="32">
        <v>5617.2424535670889</v>
      </c>
      <c r="U87" s="32">
        <v>5764.9780342670892</v>
      </c>
      <c r="V87" s="32">
        <v>5792.7134621141595</v>
      </c>
      <c r="W87" s="32">
        <v>5792.7134621143896</v>
      </c>
      <c r="X87" s="32">
        <v>5792.7134621146197</v>
      </c>
      <c r="Y87" s="32">
        <v>5792.7134621150699</v>
      </c>
      <c r="Z87" s="32">
        <v>5644.3134682188502</v>
      </c>
      <c r="AA87" s="32">
        <v>5644.313468219455</v>
      </c>
      <c r="AB87" s="32">
        <v>5644.3134682199707</v>
      </c>
      <c r="AC87" s="32">
        <v>5644.3134682208802</v>
      </c>
      <c r="AD87" s="32">
        <v>5644.3134682223854</v>
      </c>
      <c r="AE87" s="32">
        <v>5644.3134682249256</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600.33130465810598</v>
      </c>
      <c r="L92" s="24">
        <v>570.33130469460593</v>
      </c>
      <c r="M92" s="24">
        <v>570.33130475230598</v>
      </c>
      <c r="N92" s="24">
        <v>570.33193090160603</v>
      </c>
      <c r="O92" s="24">
        <v>605.18170374576994</v>
      </c>
      <c r="P92" s="24">
        <v>580.18170393537503</v>
      </c>
      <c r="Q92" s="24">
        <v>580.1817987234499</v>
      </c>
      <c r="R92" s="24">
        <v>580.18180083725997</v>
      </c>
      <c r="S92" s="24">
        <v>2636.5090876496697</v>
      </c>
      <c r="T92" s="24">
        <v>2636.5090879771401</v>
      </c>
      <c r="U92" s="24">
        <v>3326.5648450088001</v>
      </c>
      <c r="V92" s="24">
        <v>3306.5648450506001</v>
      </c>
      <c r="W92" s="24">
        <v>4490.2269018657007</v>
      </c>
      <c r="X92" s="24">
        <v>4190.2269002870999</v>
      </c>
      <c r="Y92" s="24">
        <v>4190.2269003055007</v>
      </c>
      <c r="Z92" s="24">
        <v>4190.2268987800999</v>
      </c>
      <c r="AA92" s="24">
        <v>4190.2268971942995</v>
      </c>
      <c r="AB92" s="24">
        <v>5528.5948962339007</v>
      </c>
      <c r="AC92" s="24">
        <v>5528.5948939521004</v>
      </c>
      <c r="AD92" s="24">
        <v>5528.5951137111297</v>
      </c>
      <c r="AE92" s="24">
        <v>5528.59382289104</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5369.9987000000001</v>
      </c>
      <c r="L93" s="24">
        <v>5369.9987000000001</v>
      </c>
      <c r="M93" s="24">
        <v>5369.9987000000001</v>
      </c>
      <c r="N93" s="24">
        <v>5369.9987000000001</v>
      </c>
      <c r="O93" s="24">
        <v>5369.9988058611743</v>
      </c>
      <c r="P93" s="24">
        <v>5369.9988059071502</v>
      </c>
      <c r="Q93" s="24">
        <v>5369.9988060790465</v>
      </c>
      <c r="R93" s="24">
        <v>5369.9988061917402</v>
      </c>
      <c r="S93" s="24">
        <v>5845.2585948938104</v>
      </c>
      <c r="T93" s="24">
        <v>5845.2585949733939</v>
      </c>
      <c r="U93" s="24">
        <v>5928.3331233239005</v>
      </c>
      <c r="V93" s="24">
        <v>5928.3331233927602</v>
      </c>
      <c r="W93" s="24">
        <v>6332.0188341144994</v>
      </c>
      <c r="X93" s="24">
        <v>7512.0740343197795</v>
      </c>
      <c r="Y93" s="24">
        <v>7512.0740343535099</v>
      </c>
      <c r="Z93" s="24">
        <v>7538.06627460046</v>
      </c>
      <c r="AA93" s="24">
        <v>7538.0662746523994</v>
      </c>
      <c r="AB93" s="24">
        <v>7751.6295747507893</v>
      </c>
      <c r="AC93" s="24">
        <v>7751.6295748490893</v>
      </c>
      <c r="AD93" s="24">
        <v>8248.2836751118884</v>
      </c>
      <c r="AE93" s="24">
        <v>9525.3706751850514</v>
      </c>
    </row>
    <row r="94" spans="1:35" x14ac:dyDescent="0.35">
      <c r="A94" s="28" t="s">
        <v>40</v>
      </c>
      <c r="B94" s="28" t="s">
        <v>76</v>
      </c>
      <c r="C94" s="24">
        <v>65.020000949501707</v>
      </c>
      <c r="D94" s="24">
        <v>105.22399708628635</v>
      </c>
      <c r="E94" s="24">
        <v>157.14099991321538</v>
      </c>
      <c r="F94" s="24">
        <v>231.20100456476192</v>
      </c>
      <c r="G94" s="24">
        <v>336.61299967765711</v>
      </c>
      <c r="H94" s="24">
        <v>482.41500616073557</v>
      </c>
      <c r="I94" s="24">
        <v>666.07999730109884</v>
      </c>
      <c r="J94" s="24">
        <v>887.394996166228</v>
      </c>
      <c r="K94" s="24">
        <v>1169.7170071601845</v>
      </c>
      <c r="L94" s="24">
        <v>1451.489028930662</v>
      </c>
      <c r="M94" s="24">
        <v>1835.4960269927942</v>
      </c>
      <c r="N94" s="24">
        <v>2195.8229799270603</v>
      </c>
      <c r="O94" s="24">
        <v>2552.0270214080788</v>
      </c>
      <c r="P94" s="24">
        <v>2864.5329666137663</v>
      </c>
      <c r="Q94" s="24">
        <v>3151.86301231384</v>
      </c>
      <c r="R94" s="24">
        <v>3412.5539455413791</v>
      </c>
      <c r="S94" s="24">
        <v>3667.4700355529735</v>
      </c>
      <c r="T94" s="24">
        <v>3928.2169666290242</v>
      </c>
      <c r="U94" s="24">
        <v>4202.2190551757749</v>
      </c>
      <c r="V94" s="24">
        <v>4515.6949481964066</v>
      </c>
      <c r="W94" s="24">
        <v>4833.8079452514494</v>
      </c>
      <c r="X94" s="24">
        <v>5159.9119529724012</v>
      </c>
      <c r="Y94" s="24">
        <v>5494.0650329589762</v>
      </c>
      <c r="Z94" s="24">
        <v>5756.5981025695683</v>
      </c>
      <c r="AA94" s="24">
        <v>6027.8209457397361</v>
      </c>
      <c r="AB94" s="24">
        <v>6305.7779502868461</v>
      </c>
      <c r="AC94" s="24">
        <v>6596.7570724487105</v>
      </c>
      <c r="AD94" s="24">
        <v>6891.1520690917878</v>
      </c>
      <c r="AE94" s="24">
        <v>7188.888999938963</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1.3047344E-3</v>
      </c>
      <c r="L97" s="24">
        <v>1.3047708999999899E-3</v>
      </c>
      <c r="M97" s="24">
        <v>1.3048286000000001E-3</v>
      </c>
      <c r="N97" s="24">
        <v>1.4105816599999899E-3</v>
      </c>
      <c r="O97" s="24">
        <v>1.4107550600000001E-3</v>
      </c>
      <c r="P97" s="24">
        <v>1.4108093150000001E-3</v>
      </c>
      <c r="Q97" s="24">
        <v>1.41120642E-3</v>
      </c>
      <c r="R97" s="24">
        <v>1.4113216500000001E-3</v>
      </c>
      <c r="S97" s="24">
        <v>198.95471492119998</v>
      </c>
      <c r="T97" s="24">
        <v>198.95471495629999</v>
      </c>
      <c r="U97" s="24">
        <v>539.1277650088</v>
      </c>
      <c r="V97" s="24">
        <v>539.12776505059992</v>
      </c>
      <c r="W97" s="24">
        <v>1073.9989018657</v>
      </c>
      <c r="X97" s="24">
        <v>1073.9989002871</v>
      </c>
      <c r="Y97" s="24">
        <v>1073.9989003055</v>
      </c>
      <c r="Z97" s="24">
        <v>1073.9988987800998</v>
      </c>
      <c r="AA97" s="24">
        <v>1073.9988971942998</v>
      </c>
      <c r="AB97" s="24">
        <v>1073.9988962338998</v>
      </c>
      <c r="AC97" s="24">
        <v>1073.9988939520999</v>
      </c>
      <c r="AD97" s="24">
        <v>1073.9991004389999</v>
      </c>
      <c r="AE97" s="24">
        <v>1073.99781284501</v>
      </c>
    </row>
    <row r="98" spans="1:31" x14ac:dyDescent="0.35">
      <c r="A98" s="28" t="s">
        <v>130</v>
      </c>
      <c r="B98" s="28" t="s">
        <v>72</v>
      </c>
      <c r="C98" s="24">
        <v>840</v>
      </c>
      <c r="D98" s="24">
        <v>840</v>
      </c>
      <c r="E98" s="24">
        <v>840</v>
      </c>
      <c r="F98" s="24">
        <v>840</v>
      </c>
      <c r="G98" s="24">
        <v>2880</v>
      </c>
      <c r="H98" s="24">
        <v>2880</v>
      </c>
      <c r="I98" s="24">
        <v>2880</v>
      </c>
      <c r="J98" s="24">
        <v>2880</v>
      </c>
      <c r="K98" s="24">
        <v>4879.9987000000001</v>
      </c>
      <c r="L98" s="24">
        <v>4879.9987000000001</v>
      </c>
      <c r="M98" s="24">
        <v>4879.9987000000001</v>
      </c>
      <c r="N98" s="24">
        <v>4879.9987000000001</v>
      </c>
      <c r="O98" s="24">
        <v>4879.9987000000001</v>
      </c>
      <c r="P98" s="24">
        <v>4879.9987000000001</v>
      </c>
      <c r="Q98" s="24">
        <v>4879.9987000000001</v>
      </c>
      <c r="R98" s="24">
        <v>4879.9987000000001</v>
      </c>
      <c r="S98" s="24">
        <v>4879.9988128938103</v>
      </c>
      <c r="T98" s="24">
        <v>4879.9988129733938</v>
      </c>
      <c r="U98" s="24">
        <v>4879.9988733239006</v>
      </c>
      <c r="V98" s="24">
        <v>4879.9988733927603</v>
      </c>
      <c r="W98" s="24">
        <v>4879.9988741144998</v>
      </c>
      <c r="X98" s="24">
        <v>4879.99887431978</v>
      </c>
      <c r="Y98" s="24">
        <v>4879.9988743535105</v>
      </c>
      <c r="Z98" s="24">
        <v>4879.9988746004601</v>
      </c>
      <c r="AA98" s="24">
        <v>4879.9988746523995</v>
      </c>
      <c r="AB98" s="24">
        <v>4879.9988747507996</v>
      </c>
      <c r="AC98" s="24">
        <v>4879.9988748490996</v>
      </c>
      <c r="AD98" s="24">
        <v>4879.9988751118999</v>
      </c>
      <c r="AE98" s="24">
        <v>4879.9988751850506</v>
      </c>
    </row>
    <row r="99" spans="1:31" x14ac:dyDescent="0.35">
      <c r="A99" s="28" t="s">
        <v>130</v>
      </c>
      <c r="B99" s="28" t="s">
        <v>76</v>
      </c>
      <c r="C99" s="24">
        <v>25.01600027084341</v>
      </c>
      <c r="D99" s="24">
        <v>39.703998088836649</v>
      </c>
      <c r="E99" s="24">
        <v>61.198000907897928</v>
      </c>
      <c r="F99" s="24">
        <v>92.082002639770394</v>
      </c>
      <c r="G99" s="24">
        <v>134.95599555969159</v>
      </c>
      <c r="H99" s="24">
        <v>191.79000473022438</v>
      </c>
      <c r="I99" s="24">
        <v>261.38399887084893</v>
      </c>
      <c r="J99" s="24">
        <v>342.74099731445313</v>
      </c>
      <c r="K99" s="24">
        <v>447.92901611328102</v>
      </c>
      <c r="L99" s="24">
        <v>547.61801147460903</v>
      </c>
      <c r="M99" s="24">
        <v>676.48001098632699</v>
      </c>
      <c r="N99" s="24">
        <v>801.42098999023403</v>
      </c>
      <c r="O99" s="24">
        <v>918.48297119140511</v>
      </c>
      <c r="P99" s="24">
        <v>1016.7329711914051</v>
      </c>
      <c r="Q99" s="24">
        <v>1105.925994873046</v>
      </c>
      <c r="R99" s="24">
        <v>1189.856964111327</v>
      </c>
      <c r="S99" s="24">
        <v>1273.4400024414051</v>
      </c>
      <c r="T99" s="24">
        <v>1359.6749877929681</v>
      </c>
      <c r="U99" s="24">
        <v>1451.8860168456999</v>
      </c>
      <c r="V99" s="24">
        <v>1556.0349426269499</v>
      </c>
      <c r="W99" s="24">
        <v>1661.1780090331949</v>
      </c>
      <c r="X99" s="24">
        <v>1769.148010253901</v>
      </c>
      <c r="Y99" s="24">
        <v>1880.1650085449189</v>
      </c>
      <c r="Z99" s="24">
        <v>1968.64904785156</v>
      </c>
      <c r="AA99" s="24">
        <v>2059.9909667968723</v>
      </c>
      <c r="AB99" s="24">
        <v>2153.5750122070258</v>
      </c>
      <c r="AC99" s="24">
        <v>2251.006042480461</v>
      </c>
      <c r="AD99" s="24">
        <v>2349.9700317382781</v>
      </c>
      <c r="AE99" s="24">
        <v>2450.60595703125</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20.00015174811</v>
      </c>
      <c r="O102" s="24">
        <v>110.179924</v>
      </c>
      <c r="P102" s="24">
        <v>110.179924</v>
      </c>
      <c r="Q102" s="24">
        <v>110.179924</v>
      </c>
      <c r="R102" s="24">
        <v>110.179924</v>
      </c>
      <c r="S102" s="24">
        <v>1596.69</v>
      </c>
      <c r="T102" s="24">
        <v>1596.69</v>
      </c>
      <c r="U102" s="24">
        <v>1596.69</v>
      </c>
      <c r="V102" s="24">
        <v>1576.69</v>
      </c>
      <c r="W102" s="24">
        <v>1576.69</v>
      </c>
      <c r="X102" s="24">
        <v>1576.69</v>
      </c>
      <c r="Y102" s="24">
        <v>1576.69</v>
      </c>
      <c r="Z102" s="24">
        <v>1576.69</v>
      </c>
      <c r="AA102" s="24">
        <v>1576.69</v>
      </c>
      <c r="AB102" s="24">
        <v>2915.058</v>
      </c>
      <c r="AC102" s="24">
        <v>2915.058</v>
      </c>
      <c r="AD102" s="24">
        <v>2915.0578999999998</v>
      </c>
      <c r="AE102" s="24">
        <v>2915.0578999999998</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490.00010586117401</v>
      </c>
      <c r="P103" s="24">
        <v>490.00010590714999</v>
      </c>
      <c r="Q103" s="24">
        <v>490.00010607904602</v>
      </c>
      <c r="R103" s="24">
        <v>490.00010619173997</v>
      </c>
      <c r="S103" s="24">
        <v>913.97397000000001</v>
      </c>
      <c r="T103" s="24">
        <v>913.97397000000001</v>
      </c>
      <c r="U103" s="24">
        <v>913.97397000000001</v>
      </c>
      <c r="V103" s="24">
        <v>913.97397000000001</v>
      </c>
      <c r="W103" s="24">
        <v>919.29449999999997</v>
      </c>
      <c r="X103" s="24">
        <v>2099.3496999999998</v>
      </c>
      <c r="Y103" s="24">
        <v>2099.3496999999998</v>
      </c>
      <c r="Z103" s="24">
        <v>2099.3496999999998</v>
      </c>
      <c r="AA103" s="24">
        <v>2099.3496999999998</v>
      </c>
      <c r="AB103" s="24">
        <v>2312.91299999999</v>
      </c>
      <c r="AC103" s="24">
        <v>2312.91299999999</v>
      </c>
      <c r="AD103" s="24">
        <v>2312.91299999999</v>
      </c>
      <c r="AE103" s="24">
        <v>3590</v>
      </c>
    </row>
    <row r="104" spans="1:31" x14ac:dyDescent="0.35">
      <c r="A104" s="28" t="s">
        <v>131</v>
      </c>
      <c r="B104" s="28" t="s">
        <v>76</v>
      </c>
      <c r="C104" s="24">
        <v>11.84200024604794</v>
      </c>
      <c r="D104" s="24">
        <v>19.004999160766559</v>
      </c>
      <c r="E104" s="24">
        <v>29.35400009155266</v>
      </c>
      <c r="F104" s="24">
        <v>44.463000774383517</v>
      </c>
      <c r="G104" s="24">
        <v>65.595000267028794</v>
      </c>
      <c r="H104" s="24">
        <v>93.906997680664006</v>
      </c>
      <c r="I104" s="24">
        <v>128.11200141906639</v>
      </c>
      <c r="J104" s="24">
        <v>170.33100128173768</v>
      </c>
      <c r="K104" s="24">
        <v>224.36600494384737</v>
      </c>
      <c r="L104" s="24">
        <v>284.6400070190424</v>
      </c>
      <c r="M104" s="24">
        <v>369.21800231933537</v>
      </c>
      <c r="N104" s="24">
        <v>447.06698608398301</v>
      </c>
      <c r="O104" s="24">
        <v>529.74201965331906</v>
      </c>
      <c r="P104" s="24">
        <v>601.98800659179597</v>
      </c>
      <c r="Q104" s="24">
        <v>668.15499877929597</v>
      </c>
      <c r="R104" s="24">
        <v>728.96501159667901</v>
      </c>
      <c r="S104" s="24">
        <v>789.08801269531091</v>
      </c>
      <c r="T104" s="24">
        <v>851.26399230956895</v>
      </c>
      <c r="U104" s="24">
        <v>916.15402221679597</v>
      </c>
      <c r="V104" s="24">
        <v>989.02899169921807</v>
      </c>
      <c r="W104" s="24">
        <v>1064.0499877929678</v>
      </c>
      <c r="X104" s="24">
        <v>1141.2199707031241</v>
      </c>
      <c r="Y104" s="24">
        <v>1220.459014892577</v>
      </c>
      <c r="Z104" s="24">
        <v>1281.1930236816402</v>
      </c>
      <c r="AA104" s="24">
        <v>1344.009979248041</v>
      </c>
      <c r="AB104" s="24">
        <v>1408.583007812492</v>
      </c>
      <c r="AC104" s="24">
        <v>1475.908050537101</v>
      </c>
      <c r="AD104" s="24">
        <v>1544.3030395507781</v>
      </c>
      <c r="AE104" s="24">
        <v>1614.300018310546</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375.33014650380602</v>
      </c>
      <c r="O107" s="24">
        <v>320.00014673633001</v>
      </c>
      <c r="P107" s="24">
        <v>320.00014679099002</v>
      </c>
      <c r="Q107" s="24">
        <v>320.00014719977997</v>
      </c>
      <c r="R107" s="24">
        <v>320.00014732570997</v>
      </c>
      <c r="S107" s="24">
        <v>320.00051272847003</v>
      </c>
      <c r="T107" s="24">
        <v>320.00051302084</v>
      </c>
      <c r="U107" s="24">
        <v>488.82642999999996</v>
      </c>
      <c r="V107" s="24">
        <v>488.82642999999996</v>
      </c>
      <c r="W107" s="24">
        <v>869.60699999999997</v>
      </c>
      <c r="X107" s="24">
        <v>569.60699999999997</v>
      </c>
      <c r="Y107" s="24">
        <v>569.60699999999997</v>
      </c>
      <c r="Z107" s="24">
        <v>569.60699999999997</v>
      </c>
      <c r="AA107" s="24">
        <v>569.60699999999997</v>
      </c>
      <c r="AB107" s="24">
        <v>569.60699999999997</v>
      </c>
      <c r="AC107" s="24">
        <v>569.60699999999997</v>
      </c>
      <c r="AD107" s="24">
        <v>569.60699999999997</v>
      </c>
      <c r="AE107" s="24">
        <v>569.60699999999997</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51.285812</v>
      </c>
      <c r="T108" s="24">
        <v>51.285812</v>
      </c>
      <c r="U108" s="24">
        <v>134.36027999999999</v>
      </c>
      <c r="V108" s="24">
        <v>134.36027999999999</v>
      </c>
      <c r="W108" s="24">
        <v>532.72546</v>
      </c>
      <c r="X108" s="24">
        <v>532.72546</v>
      </c>
      <c r="Y108" s="24">
        <v>532.72546</v>
      </c>
      <c r="Z108" s="24">
        <v>558.71770000000004</v>
      </c>
      <c r="AA108" s="24">
        <v>558.71770000000004</v>
      </c>
      <c r="AB108" s="24">
        <v>558.71770000000004</v>
      </c>
      <c r="AC108" s="24">
        <v>558.71770000000004</v>
      </c>
      <c r="AD108" s="24">
        <v>1055.3717999999999</v>
      </c>
      <c r="AE108" s="24">
        <v>1055.3717999999999</v>
      </c>
    </row>
    <row r="109" spans="1:31" x14ac:dyDescent="0.35">
      <c r="A109" s="28" t="s">
        <v>132</v>
      </c>
      <c r="B109" s="28" t="s">
        <v>76</v>
      </c>
      <c r="C109" s="24">
        <v>13.892000317573469</v>
      </c>
      <c r="D109" s="24">
        <v>22.649999856948771</v>
      </c>
      <c r="E109" s="24">
        <v>34.591999292373558</v>
      </c>
      <c r="F109" s="24">
        <v>52.632001399993882</v>
      </c>
      <c r="G109" s="24">
        <v>78.731002807617102</v>
      </c>
      <c r="H109" s="24">
        <v>115.96300315856919</v>
      </c>
      <c r="I109" s="24">
        <v>167.26799392700121</v>
      </c>
      <c r="J109" s="24">
        <v>235.19099807739198</v>
      </c>
      <c r="K109" s="24">
        <v>322.48598861694268</v>
      </c>
      <c r="L109" s="24">
        <v>409.78600311279274</v>
      </c>
      <c r="M109" s="24">
        <v>530.108009338378</v>
      </c>
      <c r="N109" s="24">
        <v>643.83900451660099</v>
      </c>
      <c r="O109" s="24">
        <v>758.35401916503906</v>
      </c>
      <c r="P109" s="24">
        <v>865.12199401855401</v>
      </c>
      <c r="Q109" s="24">
        <v>966.22801208496003</v>
      </c>
      <c r="R109" s="24">
        <v>1055.391967773437</v>
      </c>
      <c r="S109" s="24">
        <v>1140.014007568358</v>
      </c>
      <c r="T109" s="24">
        <v>1225.154998779296</v>
      </c>
      <c r="U109" s="24">
        <v>1313.720001220702</v>
      </c>
      <c r="V109" s="24">
        <v>1416.7400207519531</v>
      </c>
      <c r="W109" s="24">
        <v>1521.0869445800731</v>
      </c>
      <c r="X109" s="24">
        <v>1627.8989868164031</v>
      </c>
      <c r="Y109" s="24">
        <v>1737.253997802731</v>
      </c>
      <c r="Z109" s="24">
        <v>1823.4980163574139</v>
      </c>
      <c r="AA109" s="24">
        <v>1912.7640075683589</v>
      </c>
      <c r="AB109" s="24">
        <v>2004.293945312495</v>
      </c>
      <c r="AC109" s="24">
        <v>2101.070983886716</v>
      </c>
      <c r="AD109" s="24">
        <v>2199.015991210937</v>
      </c>
      <c r="AE109" s="24">
        <v>2296.780029296875</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175.00022206803001</v>
      </c>
      <c r="O112" s="24">
        <v>175.00022225437999</v>
      </c>
      <c r="P112" s="24">
        <v>150.00022233506999</v>
      </c>
      <c r="Q112" s="24">
        <v>150.00031631725</v>
      </c>
      <c r="R112" s="24">
        <v>150.00031818990001</v>
      </c>
      <c r="S112" s="24">
        <v>520.86385999999993</v>
      </c>
      <c r="T112" s="24">
        <v>520.86385999999993</v>
      </c>
      <c r="U112" s="24">
        <v>701.92065000000002</v>
      </c>
      <c r="V112" s="24">
        <v>701.92065000000002</v>
      </c>
      <c r="W112" s="24">
        <v>969.93100000000004</v>
      </c>
      <c r="X112" s="24">
        <v>969.93100000000004</v>
      </c>
      <c r="Y112" s="24">
        <v>969.93100000000004</v>
      </c>
      <c r="Z112" s="24">
        <v>969.93100000000004</v>
      </c>
      <c r="AA112" s="24">
        <v>969.93100000000004</v>
      </c>
      <c r="AB112" s="24">
        <v>969.93100000000004</v>
      </c>
      <c r="AC112" s="24">
        <v>969.93100000000004</v>
      </c>
      <c r="AD112" s="24">
        <v>969.93100000000004</v>
      </c>
      <c r="AE112" s="24">
        <v>969.93100000000004</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12.52200007438652</v>
      </c>
      <c r="D114" s="24">
        <v>21.238999962806652</v>
      </c>
      <c r="E114" s="24">
        <v>28.024999618530217</v>
      </c>
      <c r="F114" s="24">
        <v>36.14499950408932</v>
      </c>
      <c r="G114" s="24">
        <v>48.789000988006521</v>
      </c>
      <c r="H114" s="24">
        <v>68.467000484466524</v>
      </c>
      <c r="I114" s="24">
        <v>91.850003242492491</v>
      </c>
      <c r="J114" s="24">
        <v>115.94499969482411</v>
      </c>
      <c r="K114" s="24">
        <v>145.23299789428609</v>
      </c>
      <c r="L114" s="24">
        <v>173.4100074768057</v>
      </c>
      <c r="M114" s="24">
        <v>214.6700057983391</v>
      </c>
      <c r="N114" s="24">
        <v>250.1699981689448</v>
      </c>
      <c r="O114" s="24">
        <v>284.16101074218739</v>
      </c>
      <c r="P114" s="24">
        <v>312.40999603271428</v>
      </c>
      <c r="Q114" s="24">
        <v>337.17100524902332</v>
      </c>
      <c r="R114" s="24">
        <v>358.63700103759709</v>
      </c>
      <c r="S114" s="24">
        <v>379.96401214599501</v>
      </c>
      <c r="T114" s="24">
        <v>401.78199005126805</v>
      </c>
      <c r="U114" s="24">
        <v>424.49101257324105</v>
      </c>
      <c r="V114" s="24">
        <v>451.54799652099496</v>
      </c>
      <c r="W114" s="24">
        <v>478.70400238036996</v>
      </c>
      <c r="X114" s="24">
        <v>506.28698730468602</v>
      </c>
      <c r="Y114" s="24">
        <v>534.13500976562398</v>
      </c>
      <c r="Z114" s="24">
        <v>556.10301208496003</v>
      </c>
      <c r="AA114" s="24">
        <v>578.67298889160099</v>
      </c>
      <c r="AB114" s="24">
        <v>601.61198425292901</v>
      </c>
      <c r="AC114" s="24">
        <v>625.53799438476494</v>
      </c>
      <c r="AD114" s="24">
        <v>649.09600830078</v>
      </c>
      <c r="AE114" s="24">
        <v>672.85499572753804</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1.13272129999999E-4</v>
      </c>
      <c r="AE117" s="24">
        <v>1.1004603E-4</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1.748000040650366</v>
      </c>
      <c r="D119" s="24">
        <v>2.6260000169277151</v>
      </c>
      <c r="E119" s="24">
        <v>3.9720000028610172</v>
      </c>
      <c r="F119" s="24">
        <v>5.8790002465248019</v>
      </c>
      <c r="G119" s="24">
        <v>8.5420000553130997</v>
      </c>
      <c r="H119" s="24">
        <v>12.288000106811459</v>
      </c>
      <c r="I119" s="24">
        <v>17.465999841689982</v>
      </c>
      <c r="J119" s="24">
        <v>23.186999797821031</v>
      </c>
      <c r="K119" s="24">
        <v>29.702999591827322</v>
      </c>
      <c r="L119" s="24">
        <v>36.034999847412109</v>
      </c>
      <c r="M119" s="24">
        <v>45.019998550414897</v>
      </c>
      <c r="N119" s="24">
        <v>53.326001167297299</v>
      </c>
      <c r="O119" s="24">
        <v>61.287000656127901</v>
      </c>
      <c r="P119" s="24">
        <v>68.279998779296804</v>
      </c>
      <c r="Q119" s="24">
        <v>74.383001327514606</v>
      </c>
      <c r="R119" s="24">
        <v>79.70300102233881</v>
      </c>
      <c r="S119" s="24">
        <v>84.964000701904197</v>
      </c>
      <c r="T119" s="24">
        <v>90.340997695922695</v>
      </c>
      <c r="U119" s="24">
        <v>95.968002319335795</v>
      </c>
      <c r="V119" s="24">
        <v>102.3429965972899</v>
      </c>
      <c r="W119" s="24">
        <v>108.78900146484361</v>
      </c>
      <c r="X119" s="24">
        <v>115.357997894287</v>
      </c>
      <c r="Y119" s="24">
        <v>122.0520019531249</v>
      </c>
      <c r="Z119" s="24">
        <v>127.155002593994</v>
      </c>
      <c r="AA119" s="24">
        <v>132.3830032348632</v>
      </c>
      <c r="AB119" s="24">
        <v>137.71400070190401</v>
      </c>
      <c r="AC119" s="24">
        <v>143.2340011596678</v>
      </c>
      <c r="AD119" s="24">
        <v>148.7669982910146</v>
      </c>
      <c r="AE119" s="24">
        <v>154.34799957275351</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13168.268465042102</v>
      </c>
      <c r="D124" s="24">
        <v>14833.335149765004</v>
      </c>
      <c r="E124" s="24">
        <v>16194.536296844475</v>
      </c>
      <c r="F124" s="24">
        <v>17725.704336166382</v>
      </c>
      <c r="G124" s="24">
        <v>19476.988719940175</v>
      </c>
      <c r="H124" s="24">
        <v>20739.413444519036</v>
      </c>
      <c r="I124" s="24">
        <v>22051.54203414917</v>
      </c>
      <c r="J124" s="24">
        <v>23091.309892654419</v>
      </c>
      <c r="K124" s="24">
        <v>23825.458854675289</v>
      </c>
      <c r="L124" s="24">
        <v>24558.052909851074</v>
      </c>
      <c r="M124" s="24">
        <v>25305.084774017334</v>
      </c>
      <c r="N124" s="24">
        <v>26108.676372528076</v>
      </c>
      <c r="O124" s="24">
        <v>26940.659843444817</v>
      </c>
      <c r="P124" s="24">
        <v>28059.332618713379</v>
      </c>
      <c r="Q124" s="24">
        <v>29217.046104431152</v>
      </c>
      <c r="R124" s="24">
        <v>30336.109428405747</v>
      </c>
      <c r="S124" s="24">
        <v>31548.166389465325</v>
      </c>
      <c r="T124" s="24">
        <v>32469.834545135483</v>
      </c>
      <c r="U124" s="24">
        <v>33394.453773498521</v>
      </c>
      <c r="V124" s="24">
        <v>34299.310935974107</v>
      </c>
      <c r="W124" s="24">
        <v>35494.965141296372</v>
      </c>
      <c r="X124" s="24">
        <v>36648.010108947739</v>
      </c>
      <c r="Y124" s="24">
        <v>37789.822463989251</v>
      </c>
      <c r="Z124" s="24">
        <v>38923.960159301743</v>
      </c>
      <c r="AA124" s="24">
        <v>39993.01497650145</v>
      </c>
      <c r="AB124" s="24">
        <v>41052.917968749993</v>
      </c>
      <c r="AC124" s="24">
        <v>42079.480758666978</v>
      </c>
      <c r="AD124" s="24">
        <v>43224.397094726555</v>
      </c>
      <c r="AE124" s="24">
        <v>44252.310241699211</v>
      </c>
    </row>
    <row r="125" spans="1:31" collapsed="1" x14ac:dyDescent="0.35">
      <c r="A125" s="28" t="s">
        <v>40</v>
      </c>
      <c r="B125" s="28" t="s">
        <v>77</v>
      </c>
      <c r="C125" s="24">
        <v>552.29999999999995</v>
      </c>
      <c r="D125" s="24">
        <v>696.30000000000007</v>
      </c>
      <c r="E125" s="24">
        <v>837.1</v>
      </c>
      <c r="F125" s="24">
        <v>1017.4</v>
      </c>
      <c r="G125" s="24">
        <v>1247.7</v>
      </c>
      <c r="H125" s="24">
        <v>1524.7999999999997</v>
      </c>
      <c r="I125" s="24">
        <v>1809.6</v>
      </c>
      <c r="J125" s="24">
        <v>2083</v>
      </c>
      <c r="K125" s="24">
        <v>2386.2000000000003</v>
      </c>
      <c r="L125" s="24">
        <v>2779.6</v>
      </c>
      <c r="M125" s="24">
        <v>3319.2999999999997</v>
      </c>
      <c r="N125" s="24">
        <v>3737.7999999999997</v>
      </c>
      <c r="O125" s="24">
        <v>4103.2</v>
      </c>
      <c r="P125" s="24">
        <v>4374.5999999999995</v>
      </c>
      <c r="Q125" s="24">
        <v>4594</v>
      </c>
      <c r="R125" s="24">
        <v>4752.3</v>
      </c>
      <c r="S125" s="24">
        <v>4883.0000000000009</v>
      </c>
      <c r="T125" s="24">
        <v>5001.7999999999993</v>
      </c>
      <c r="U125" s="24">
        <v>5119.3</v>
      </c>
      <c r="V125" s="24">
        <v>5269.6</v>
      </c>
      <c r="W125" s="24">
        <v>5401.9</v>
      </c>
      <c r="X125" s="24">
        <v>5522.1</v>
      </c>
      <c r="Y125" s="24">
        <v>5629.3000000000011</v>
      </c>
      <c r="Z125" s="24">
        <v>5637.8</v>
      </c>
      <c r="AA125" s="24">
        <v>5642.5</v>
      </c>
      <c r="AB125" s="24">
        <v>5641.5000000000009</v>
      </c>
      <c r="AC125" s="24">
        <v>5640.5999999999995</v>
      </c>
      <c r="AD125" s="24">
        <v>5630</v>
      </c>
      <c r="AE125" s="24">
        <v>5611.7999999999993</v>
      </c>
    </row>
    <row r="126" spans="1:31" collapsed="1" x14ac:dyDescent="0.35">
      <c r="A126" s="28" t="s">
        <v>40</v>
      </c>
      <c r="B126" s="28" t="s">
        <v>78</v>
      </c>
      <c r="C126" s="24">
        <v>552.29999999999995</v>
      </c>
      <c r="D126" s="24">
        <v>696.30000000000007</v>
      </c>
      <c r="E126" s="24">
        <v>837.1</v>
      </c>
      <c r="F126" s="24">
        <v>1017.4</v>
      </c>
      <c r="G126" s="24">
        <v>1247.7</v>
      </c>
      <c r="H126" s="24">
        <v>1524.7999999999997</v>
      </c>
      <c r="I126" s="24">
        <v>1809.6</v>
      </c>
      <c r="J126" s="24">
        <v>2083</v>
      </c>
      <c r="K126" s="24">
        <v>2386.2000000000003</v>
      </c>
      <c r="L126" s="24">
        <v>2779.6</v>
      </c>
      <c r="M126" s="24">
        <v>3319.2999999999997</v>
      </c>
      <c r="N126" s="24">
        <v>3737.7999999999997</v>
      </c>
      <c r="O126" s="24">
        <v>4103.2</v>
      </c>
      <c r="P126" s="24">
        <v>4374.5999999999995</v>
      </c>
      <c r="Q126" s="24">
        <v>4594</v>
      </c>
      <c r="R126" s="24">
        <v>4752.3</v>
      </c>
      <c r="S126" s="24">
        <v>4883.0000000000009</v>
      </c>
      <c r="T126" s="24">
        <v>5001.7999999999993</v>
      </c>
      <c r="U126" s="24">
        <v>5119.3</v>
      </c>
      <c r="V126" s="24">
        <v>5269.6</v>
      </c>
      <c r="W126" s="24">
        <v>5401.9</v>
      </c>
      <c r="X126" s="24">
        <v>5522.1</v>
      </c>
      <c r="Y126" s="24">
        <v>5629.3000000000011</v>
      </c>
      <c r="Z126" s="24">
        <v>5637.8</v>
      </c>
      <c r="AA126" s="24">
        <v>5642.5</v>
      </c>
      <c r="AB126" s="24">
        <v>5641.5000000000009</v>
      </c>
      <c r="AC126" s="24">
        <v>5640.5999999999995</v>
      </c>
      <c r="AD126" s="24">
        <v>5630</v>
      </c>
      <c r="AE126" s="24">
        <v>5611.7999999999993</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3822.1679077148428</v>
      </c>
      <c r="D129" s="24">
        <v>4376.4873046874945</v>
      </c>
      <c r="E129" s="24">
        <v>4755.8963012695313</v>
      </c>
      <c r="F129" s="24">
        <v>5245.648162841796</v>
      </c>
      <c r="G129" s="24">
        <v>5860.780731201171</v>
      </c>
      <c r="H129" s="24">
        <v>6159.7842407226563</v>
      </c>
      <c r="I129" s="24">
        <v>6473.9861450195313</v>
      </c>
      <c r="J129" s="24">
        <v>6746.4295654296875</v>
      </c>
      <c r="K129" s="24">
        <v>7002.2142944335928</v>
      </c>
      <c r="L129" s="24">
        <v>7259.8585205078125</v>
      </c>
      <c r="M129" s="24">
        <v>7517.4127197265625</v>
      </c>
      <c r="N129" s="24">
        <v>7779.0143432617178</v>
      </c>
      <c r="O129" s="24">
        <v>8025.887939453125</v>
      </c>
      <c r="P129" s="24">
        <v>8389.9804077148438</v>
      </c>
      <c r="Q129" s="24">
        <v>8777.5317993164063</v>
      </c>
      <c r="R129" s="24">
        <v>9173.8768310546802</v>
      </c>
      <c r="S129" s="24">
        <v>9629.568359375</v>
      </c>
      <c r="T129" s="24">
        <v>9976.5416259765607</v>
      </c>
      <c r="U129" s="24">
        <v>10312.06494140625</v>
      </c>
      <c r="V129" s="24">
        <v>10636.68725585937</v>
      </c>
      <c r="W129" s="24">
        <v>11073.76501464843</v>
      </c>
      <c r="X129" s="24">
        <v>11488.91296386718</v>
      </c>
      <c r="Y129" s="24">
        <v>11901.66015625</v>
      </c>
      <c r="Z129" s="24">
        <v>12312.78991699218</v>
      </c>
      <c r="AA129" s="24">
        <v>12691.90417480468</v>
      </c>
      <c r="AB129" s="24">
        <v>13071.94421386718</v>
      </c>
      <c r="AC129" s="24">
        <v>13434.50561523437</v>
      </c>
      <c r="AD129" s="24">
        <v>13847.884765625</v>
      </c>
      <c r="AE129" s="24">
        <v>14206.1787109375</v>
      </c>
    </row>
    <row r="130" spans="1:31" x14ac:dyDescent="0.35">
      <c r="A130" s="28" t="s">
        <v>130</v>
      </c>
      <c r="B130" s="28" t="s">
        <v>77</v>
      </c>
      <c r="C130" s="24">
        <v>211.1</v>
      </c>
      <c r="D130" s="24">
        <v>260.60000000000002</v>
      </c>
      <c r="E130" s="24">
        <v>324.2</v>
      </c>
      <c r="F130" s="24">
        <v>403.70000000000005</v>
      </c>
      <c r="G130" s="24">
        <v>498.5</v>
      </c>
      <c r="H130" s="24">
        <v>603.5</v>
      </c>
      <c r="I130" s="24">
        <v>705.5</v>
      </c>
      <c r="J130" s="24">
        <v>796.2</v>
      </c>
      <c r="K130" s="24">
        <v>901.1</v>
      </c>
      <c r="L130" s="24">
        <v>1030.8000000000002</v>
      </c>
      <c r="M130" s="24">
        <v>1198.8</v>
      </c>
      <c r="N130" s="24">
        <v>1339.5</v>
      </c>
      <c r="O130" s="24">
        <v>1453.1</v>
      </c>
      <c r="P130" s="24">
        <v>1532.9999999999998</v>
      </c>
      <c r="Q130" s="24">
        <v>1596.4</v>
      </c>
      <c r="R130" s="24">
        <v>1643.5</v>
      </c>
      <c r="S130" s="24">
        <v>1682.6</v>
      </c>
      <c r="T130" s="24">
        <v>1718.3999999999999</v>
      </c>
      <c r="U130" s="24">
        <v>1756</v>
      </c>
      <c r="V130" s="24">
        <v>1802.8000000000002</v>
      </c>
      <c r="W130" s="24">
        <v>1843.1000000000001</v>
      </c>
      <c r="X130" s="24">
        <v>1879.9</v>
      </c>
      <c r="Y130" s="24">
        <v>1912.8</v>
      </c>
      <c r="Z130" s="24">
        <v>1915</v>
      </c>
      <c r="AA130" s="24">
        <v>1915.8000000000002</v>
      </c>
      <c r="AB130" s="24">
        <v>1914.6</v>
      </c>
      <c r="AC130" s="24">
        <v>1913.1999999999998</v>
      </c>
      <c r="AD130" s="24">
        <v>1908.6999999999998</v>
      </c>
      <c r="AE130" s="24">
        <v>1902.0000000000005</v>
      </c>
    </row>
    <row r="131" spans="1:31" x14ac:dyDescent="0.35">
      <c r="A131" s="28" t="s">
        <v>130</v>
      </c>
      <c r="B131" s="28" t="s">
        <v>78</v>
      </c>
      <c r="C131" s="24">
        <v>211.1</v>
      </c>
      <c r="D131" s="24">
        <v>260.60000000000002</v>
      </c>
      <c r="E131" s="24">
        <v>324.2</v>
      </c>
      <c r="F131" s="24">
        <v>403.70000000000005</v>
      </c>
      <c r="G131" s="24">
        <v>498.5</v>
      </c>
      <c r="H131" s="24">
        <v>603.5</v>
      </c>
      <c r="I131" s="24">
        <v>705.5</v>
      </c>
      <c r="J131" s="24">
        <v>796.2</v>
      </c>
      <c r="K131" s="24">
        <v>901.1</v>
      </c>
      <c r="L131" s="24">
        <v>1030.8000000000002</v>
      </c>
      <c r="M131" s="24">
        <v>1198.8</v>
      </c>
      <c r="N131" s="24">
        <v>1339.5</v>
      </c>
      <c r="O131" s="24">
        <v>1453.1</v>
      </c>
      <c r="P131" s="24">
        <v>1532.9999999999998</v>
      </c>
      <c r="Q131" s="24">
        <v>1596.4</v>
      </c>
      <c r="R131" s="24">
        <v>1643.5</v>
      </c>
      <c r="S131" s="24">
        <v>1682.6</v>
      </c>
      <c r="T131" s="24">
        <v>1718.3999999999999</v>
      </c>
      <c r="U131" s="24">
        <v>1756</v>
      </c>
      <c r="V131" s="24">
        <v>1802.8000000000002</v>
      </c>
      <c r="W131" s="24">
        <v>1843.1000000000001</v>
      </c>
      <c r="X131" s="24">
        <v>1879.9</v>
      </c>
      <c r="Y131" s="24">
        <v>1912.8</v>
      </c>
      <c r="Z131" s="24">
        <v>1915</v>
      </c>
      <c r="AA131" s="24">
        <v>1915.8000000000002</v>
      </c>
      <c r="AB131" s="24">
        <v>1914.6</v>
      </c>
      <c r="AC131" s="24">
        <v>1913.1999999999998</v>
      </c>
      <c r="AD131" s="24">
        <v>1908.6999999999998</v>
      </c>
      <c r="AE131" s="24">
        <v>1902.0000000000005</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3958.990936279296</v>
      </c>
      <c r="D134" s="24">
        <v>4317.8103637695258</v>
      </c>
      <c r="E134" s="24">
        <v>4573.706756591796</v>
      </c>
      <c r="F134" s="24">
        <v>4863.487548828125</v>
      </c>
      <c r="G134" s="24">
        <v>5201.9166870117178</v>
      </c>
      <c r="H134" s="24">
        <v>5437.4402160644531</v>
      </c>
      <c r="I134" s="24">
        <v>5687.2163696289063</v>
      </c>
      <c r="J134" s="24">
        <v>5903.9507446289063</v>
      </c>
      <c r="K134" s="24">
        <v>6119.5955810546875</v>
      </c>
      <c r="L134" s="24">
        <v>6335.1201782226563</v>
      </c>
      <c r="M134" s="24">
        <v>6551.9652099609375</v>
      </c>
      <c r="N134" s="24">
        <v>6777.43896484375</v>
      </c>
      <c r="O134" s="24">
        <v>7009.9451904296875</v>
      </c>
      <c r="P134" s="24">
        <v>7342.1573486328125</v>
      </c>
      <c r="Q134" s="24">
        <v>7660.2216186523428</v>
      </c>
      <c r="R134" s="24">
        <v>7948.7646484375</v>
      </c>
      <c r="S134" s="24">
        <v>8232.1309814453107</v>
      </c>
      <c r="T134" s="24">
        <v>8442.2579345703107</v>
      </c>
      <c r="U134" s="24">
        <v>8657.4797363281195</v>
      </c>
      <c r="V134" s="24">
        <v>8882.8239746093695</v>
      </c>
      <c r="W134" s="24">
        <v>9174.6318359375</v>
      </c>
      <c r="X134" s="24">
        <v>9461.2991943359302</v>
      </c>
      <c r="Y134" s="24">
        <v>9738.3736572265607</v>
      </c>
      <c r="Z134" s="24">
        <v>10013.37963867187</v>
      </c>
      <c r="AA134" s="24">
        <v>10276.632446289061</v>
      </c>
      <c r="AB134" s="24">
        <v>10539.169921875</v>
      </c>
      <c r="AC134" s="24">
        <v>10792.25280761718</v>
      </c>
      <c r="AD134" s="24">
        <v>11068.07116699218</v>
      </c>
      <c r="AE134" s="24">
        <v>11325.23864746093</v>
      </c>
    </row>
    <row r="135" spans="1:31" x14ac:dyDescent="0.35">
      <c r="A135" s="28" t="s">
        <v>131</v>
      </c>
      <c r="B135" s="28" t="s">
        <v>77</v>
      </c>
      <c r="C135" s="24">
        <v>100</v>
      </c>
      <c r="D135" s="24">
        <v>124.19999999999999</v>
      </c>
      <c r="E135" s="24">
        <v>154</v>
      </c>
      <c r="F135" s="24">
        <v>192.4</v>
      </c>
      <c r="G135" s="24">
        <v>239.20000000000002</v>
      </c>
      <c r="H135" s="24">
        <v>291.89999999999998</v>
      </c>
      <c r="I135" s="24">
        <v>341.6</v>
      </c>
      <c r="J135" s="24">
        <v>391.7</v>
      </c>
      <c r="K135" s="24">
        <v>447.9</v>
      </c>
      <c r="L135" s="24">
        <v>535.6</v>
      </c>
      <c r="M135" s="24">
        <v>658.8</v>
      </c>
      <c r="N135" s="24">
        <v>750.19999999999993</v>
      </c>
      <c r="O135" s="24">
        <v>840.59999999999991</v>
      </c>
      <c r="P135" s="24">
        <v>910.09999999999991</v>
      </c>
      <c r="Q135" s="24">
        <v>967</v>
      </c>
      <c r="R135" s="24">
        <v>1010.4000000000001</v>
      </c>
      <c r="S135" s="24">
        <v>1047.8000000000002</v>
      </c>
      <c r="T135" s="24">
        <v>1082.5</v>
      </c>
      <c r="U135" s="24">
        <v>1115.7</v>
      </c>
      <c r="V135" s="24">
        <v>1154.5</v>
      </c>
      <c r="W135" s="24">
        <v>1190.3000000000002</v>
      </c>
      <c r="X135" s="24">
        <v>1223.3999999999999</v>
      </c>
      <c r="Y135" s="24">
        <v>1253.3000000000002</v>
      </c>
      <c r="Z135" s="24">
        <v>1257.8</v>
      </c>
      <c r="AA135" s="24">
        <v>1261.5</v>
      </c>
      <c r="AB135" s="24">
        <v>1263.9000000000001</v>
      </c>
      <c r="AC135" s="24">
        <v>1266.0999999999999</v>
      </c>
      <c r="AD135" s="24">
        <v>1266.2</v>
      </c>
      <c r="AE135" s="24">
        <v>1264.8</v>
      </c>
    </row>
    <row r="136" spans="1:31" x14ac:dyDescent="0.35">
      <c r="A136" s="28" t="s">
        <v>131</v>
      </c>
      <c r="B136" s="28" t="s">
        <v>78</v>
      </c>
      <c r="C136" s="24">
        <v>100</v>
      </c>
      <c r="D136" s="24">
        <v>124.19999999999999</v>
      </c>
      <c r="E136" s="24">
        <v>154</v>
      </c>
      <c r="F136" s="24">
        <v>192.4</v>
      </c>
      <c r="G136" s="24">
        <v>239.20000000000002</v>
      </c>
      <c r="H136" s="24">
        <v>291.89999999999998</v>
      </c>
      <c r="I136" s="24">
        <v>341.6</v>
      </c>
      <c r="J136" s="24">
        <v>391.7</v>
      </c>
      <c r="K136" s="24">
        <v>447.9</v>
      </c>
      <c r="L136" s="24">
        <v>535.6</v>
      </c>
      <c r="M136" s="24">
        <v>658.8</v>
      </c>
      <c r="N136" s="24">
        <v>750.19999999999993</v>
      </c>
      <c r="O136" s="24">
        <v>840.59999999999991</v>
      </c>
      <c r="P136" s="24">
        <v>910.09999999999991</v>
      </c>
      <c r="Q136" s="24">
        <v>967</v>
      </c>
      <c r="R136" s="24">
        <v>1010.4000000000001</v>
      </c>
      <c r="S136" s="24">
        <v>1047.8000000000002</v>
      </c>
      <c r="T136" s="24">
        <v>1082.5</v>
      </c>
      <c r="U136" s="24">
        <v>1115.7</v>
      </c>
      <c r="V136" s="24">
        <v>1154.5</v>
      </c>
      <c r="W136" s="24">
        <v>1190.3000000000002</v>
      </c>
      <c r="X136" s="24">
        <v>1223.3999999999999</v>
      </c>
      <c r="Y136" s="24">
        <v>1253.3000000000002</v>
      </c>
      <c r="Z136" s="24">
        <v>1257.8</v>
      </c>
      <c r="AA136" s="24">
        <v>1261.5</v>
      </c>
      <c r="AB136" s="24">
        <v>1263.9000000000001</v>
      </c>
      <c r="AC136" s="24">
        <v>1266.0999999999999</v>
      </c>
      <c r="AD136" s="24">
        <v>1266.2</v>
      </c>
      <c r="AE136" s="24">
        <v>1264.8</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3399.660278320307</v>
      </c>
      <c r="D139" s="24">
        <v>4001.024871826171</v>
      </c>
      <c r="E139" s="24">
        <v>4608.783447265625</v>
      </c>
      <c r="F139" s="24">
        <v>5220.3077392578116</v>
      </c>
      <c r="G139" s="24">
        <v>5857.4215087890616</v>
      </c>
      <c r="H139" s="24">
        <v>6468.9187622070313</v>
      </c>
      <c r="I139" s="24">
        <v>7099.9295654296875</v>
      </c>
      <c r="J139" s="24">
        <v>7540.0233154296875</v>
      </c>
      <c r="K139" s="24">
        <v>7738.4832153320313</v>
      </c>
      <c r="L139" s="24">
        <v>7930.7979125976563</v>
      </c>
      <c r="M139" s="24">
        <v>8136.0897827148428</v>
      </c>
      <c r="N139" s="24">
        <v>8370.0506591796875</v>
      </c>
      <c r="O139" s="24">
        <v>8619.2453002929688</v>
      </c>
      <c r="P139" s="24">
        <v>8920.9479370117188</v>
      </c>
      <c r="Q139" s="24">
        <v>9255.9197998046875</v>
      </c>
      <c r="R139" s="24">
        <v>9575.5051269531195</v>
      </c>
      <c r="S139" s="24">
        <v>9946.5806884765607</v>
      </c>
      <c r="T139" s="24">
        <v>10240.586547851561</v>
      </c>
      <c r="U139" s="24">
        <v>10540.431640625</v>
      </c>
      <c r="V139" s="24">
        <v>10810.501586914061</v>
      </c>
      <c r="W139" s="24">
        <v>11169.42749023437</v>
      </c>
      <c r="X139" s="24">
        <v>11511.42041015625</v>
      </c>
      <c r="Y139" s="24">
        <v>11860.89733886718</v>
      </c>
      <c r="Z139" s="24">
        <v>12201.02001953125</v>
      </c>
      <c r="AA139" s="24">
        <v>12536.671997070311</v>
      </c>
      <c r="AB139" s="24">
        <v>12864.6533203125</v>
      </c>
      <c r="AC139" s="24">
        <v>13192.202270507811</v>
      </c>
      <c r="AD139" s="24">
        <v>13545.091430664061</v>
      </c>
      <c r="AE139" s="24">
        <v>13875.260864257811</v>
      </c>
    </row>
    <row r="140" spans="1:31" x14ac:dyDescent="0.35">
      <c r="A140" s="28" t="s">
        <v>132</v>
      </c>
      <c r="B140" s="28" t="s">
        <v>77</v>
      </c>
      <c r="C140" s="24">
        <v>118.4</v>
      </c>
      <c r="D140" s="24">
        <v>150.60000000000002</v>
      </c>
      <c r="E140" s="24">
        <v>185.3</v>
      </c>
      <c r="F140" s="24">
        <v>233.1</v>
      </c>
      <c r="G140" s="24">
        <v>293.5</v>
      </c>
      <c r="H140" s="24">
        <v>368.7</v>
      </c>
      <c r="I140" s="24">
        <v>458.7</v>
      </c>
      <c r="J140" s="24">
        <v>561.5</v>
      </c>
      <c r="K140" s="24">
        <v>673.5</v>
      </c>
      <c r="L140" s="24">
        <v>806.60000000000014</v>
      </c>
      <c r="M140" s="24">
        <v>987.9</v>
      </c>
      <c r="N140" s="24">
        <v>1130</v>
      </c>
      <c r="O140" s="24">
        <v>1253.5999999999999</v>
      </c>
      <c r="P140" s="24">
        <v>1350</v>
      </c>
      <c r="Q140" s="24">
        <v>1430.8</v>
      </c>
      <c r="R140" s="24">
        <v>1487.6</v>
      </c>
      <c r="S140" s="24">
        <v>1533.3000000000002</v>
      </c>
      <c r="T140" s="24">
        <v>1573.8999999999999</v>
      </c>
      <c r="U140" s="24">
        <v>1613.3</v>
      </c>
      <c r="V140" s="24">
        <v>1665.4999999999998</v>
      </c>
      <c r="W140" s="24">
        <v>1711.6</v>
      </c>
      <c r="X140" s="24">
        <v>1753.2999999999997</v>
      </c>
      <c r="Y140" s="24">
        <v>1790.6000000000001</v>
      </c>
      <c r="Z140" s="24">
        <v>1795.4</v>
      </c>
      <c r="AA140" s="24">
        <v>1799.1000000000001</v>
      </c>
      <c r="AB140" s="24">
        <v>1800.8</v>
      </c>
      <c r="AC140" s="24">
        <v>1803</v>
      </c>
      <c r="AD140" s="24">
        <v>1802.1</v>
      </c>
      <c r="AE140" s="24">
        <v>1797.8999999999996</v>
      </c>
    </row>
    <row r="141" spans="1:31" x14ac:dyDescent="0.35">
      <c r="A141" s="28" t="s">
        <v>132</v>
      </c>
      <c r="B141" s="28" t="s">
        <v>78</v>
      </c>
      <c r="C141" s="24">
        <v>118.4</v>
      </c>
      <c r="D141" s="24">
        <v>150.60000000000002</v>
      </c>
      <c r="E141" s="24">
        <v>185.3</v>
      </c>
      <c r="F141" s="24">
        <v>233.1</v>
      </c>
      <c r="G141" s="24">
        <v>293.5</v>
      </c>
      <c r="H141" s="24">
        <v>368.7</v>
      </c>
      <c r="I141" s="24">
        <v>458.7</v>
      </c>
      <c r="J141" s="24">
        <v>561.5</v>
      </c>
      <c r="K141" s="24">
        <v>673.5</v>
      </c>
      <c r="L141" s="24">
        <v>806.60000000000014</v>
      </c>
      <c r="M141" s="24">
        <v>987.9</v>
      </c>
      <c r="N141" s="24">
        <v>1130</v>
      </c>
      <c r="O141" s="24">
        <v>1253.5999999999999</v>
      </c>
      <c r="P141" s="24">
        <v>1350</v>
      </c>
      <c r="Q141" s="24">
        <v>1430.8</v>
      </c>
      <c r="R141" s="24">
        <v>1487.6</v>
      </c>
      <c r="S141" s="24">
        <v>1533.3000000000002</v>
      </c>
      <c r="T141" s="24">
        <v>1573.8999999999999</v>
      </c>
      <c r="U141" s="24">
        <v>1613.3</v>
      </c>
      <c r="V141" s="24">
        <v>1665.4999999999998</v>
      </c>
      <c r="W141" s="24">
        <v>1711.6</v>
      </c>
      <c r="X141" s="24">
        <v>1753.2999999999997</v>
      </c>
      <c r="Y141" s="24">
        <v>1790.6000000000001</v>
      </c>
      <c r="Z141" s="24">
        <v>1795.4</v>
      </c>
      <c r="AA141" s="24">
        <v>1799.1000000000001</v>
      </c>
      <c r="AB141" s="24">
        <v>1800.8</v>
      </c>
      <c r="AC141" s="24">
        <v>1803</v>
      </c>
      <c r="AD141" s="24">
        <v>1802.1</v>
      </c>
      <c r="AE141" s="24">
        <v>1797.8999999999996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1783.25219726562</v>
      </c>
      <c r="D144" s="24">
        <v>1904.915832519531</v>
      </c>
      <c r="E144" s="24">
        <v>2001.411621093742</v>
      </c>
      <c r="F144" s="24">
        <v>2115.5841369628902</v>
      </c>
      <c r="G144" s="24">
        <v>2235.533142089836</v>
      </c>
      <c r="H144" s="24">
        <v>2330.6984558105391</v>
      </c>
      <c r="I144" s="24">
        <v>2429.9710998535152</v>
      </c>
      <c r="J144" s="24">
        <v>2525.535614013671</v>
      </c>
      <c r="K144" s="24">
        <v>2576.91870117187</v>
      </c>
      <c r="L144" s="24">
        <v>2628.908325195312</v>
      </c>
      <c r="M144" s="24">
        <v>2682.0504760742178</v>
      </c>
      <c r="N144" s="24">
        <v>2744.493621826171</v>
      </c>
      <c r="O144" s="24">
        <v>2829.0292053222602</v>
      </c>
      <c r="P144" s="24">
        <v>2925.9724426269531</v>
      </c>
      <c r="Q144" s="24">
        <v>3018.7078247070313</v>
      </c>
      <c r="R144" s="24">
        <v>3107.7264099121089</v>
      </c>
      <c r="S144" s="24">
        <v>3178.0110473632758</v>
      </c>
      <c r="T144" s="24">
        <v>3226.1052856445258</v>
      </c>
      <c r="U144" s="24">
        <v>3277.01879882812</v>
      </c>
      <c r="V144" s="24">
        <v>3337.9873046875</v>
      </c>
      <c r="W144" s="24">
        <v>3420.5073852539063</v>
      </c>
      <c r="X144" s="24">
        <v>3504.33837890625</v>
      </c>
      <c r="Y144" s="24">
        <v>3582.830444335937</v>
      </c>
      <c r="Z144" s="24">
        <v>3664.9785766601563</v>
      </c>
      <c r="AA144" s="24">
        <v>3732.9153442382758</v>
      </c>
      <c r="AB144" s="24">
        <v>3799.7863159179678</v>
      </c>
      <c r="AC144" s="24">
        <v>3862.823364257812</v>
      </c>
      <c r="AD144" s="24">
        <v>3941.0979614257813</v>
      </c>
      <c r="AE144" s="24">
        <v>4004.3894653320313</v>
      </c>
    </row>
    <row r="145" spans="1:31" x14ac:dyDescent="0.35">
      <c r="A145" s="28" t="s">
        <v>133</v>
      </c>
      <c r="B145" s="28" t="s">
        <v>77</v>
      </c>
      <c r="C145" s="24">
        <v>108</v>
      </c>
      <c r="D145" s="24">
        <v>143.60000000000002</v>
      </c>
      <c r="E145" s="24">
        <v>152.5</v>
      </c>
      <c r="F145" s="24">
        <v>162.30000000000001</v>
      </c>
      <c r="G145" s="24">
        <v>184.7</v>
      </c>
      <c r="H145" s="24">
        <v>221.60000000000002</v>
      </c>
      <c r="I145" s="24">
        <v>255.79999999999998</v>
      </c>
      <c r="J145" s="24">
        <v>278.39999999999998</v>
      </c>
      <c r="K145" s="24">
        <v>302.3</v>
      </c>
      <c r="L145" s="24">
        <v>337</v>
      </c>
      <c r="M145" s="24">
        <v>392.09999999999997</v>
      </c>
      <c r="N145" s="24">
        <v>427.50000000000006</v>
      </c>
      <c r="O145" s="24">
        <v>457.7</v>
      </c>
      <c r="P145" s="24">
        <v>477.70000000000005</v>
      </c>
      <c r="Q145" s="24">
        <v>491.8</v>
      </c>
      <c r="R145" s="24">
        <v>500</v>
      </c>
      <c r="S145" s="24">
        <v>506.29999999999995</v>
      </c>
      <c r="T145" s="24">
        <v>511.90000000000003</v>
      </c>
      <c r="U145" s="24">
        <v>517.20000000000005</v>
      </c>
      <c r="V145" s="24">
        <v>527</v>
      </c>
      <c r="W145" s="24">
        <v>534.90000000000009</v>
      </c>
      <c r="X145" s="24">
        <v>541.60000000000014</v>
      </c>
      <c r="Y145" s="24">
        <v>546.99999999999989</v>
      </c>
      <c r="Z145" s="24">
        <v>544.4</v>
      </c>
      <c r="AA145" s="24">
        <v>541.39999999999986</v>
      </c>
      <c r="AB145" s="24">
        <v>538.1</v>
      </c>
      <c r="AC145" s="24">
        <v>534.79999999999995</v>
      </c>
      <c r="AD145" s="24">
        <v>530.4</v>
      </c>
      <c r="AE145" s="24">
        <v>525.4</v>
      </c>
    </row>
    <row r="146" spans="1:31" x14ac:dyDescent="0.35">
      <c r="A146" s="28" t="s">
        <v>133</v>
      </c>
      <c r="B146" s="28" t="s">
        <v>78</v>
      </c>
      <c r="C146" s="24">
        <v>108</v>
      </c>
      <c r="D146" s="24">
        <v>143.60000000000002</v>
      </c>
      <c r="E146" s="24">
        <v>152.5</v>
      </c>
      <c r="F146" s="24">
        <v>162.30000000000001</v>
      </c>
      <c r="G146" s="24">
        <v>184.7</v>
      </c>
      <c r="H146" s="24">
        <v>221.60000000000002</v>
      </c>
      <c r="I146" s="24">
        <v>255.79999999999998</v>
      </c>
      <c r="J146" s="24">
        <v>278.39999999999998</v>
      </c>
      <c r="K146" s="24">
        <v>302.3</v>
      </c>
      <c r="L146" s="24">
        <v>337</v>
      </c>
      <c r="M146" s="24">
        <v>392.09999999999997</v>
      </c>
      <c r="N146" s="24">
        <v>427.50000000000006</v>
      </c>
      <c r="O146" s="24">
        <v>457.7</v>
      </c>
      <c r="P146" s="24">
        <v>477.70000000000005</v>
      </c>
      <c r="Q146" s="24">
        <v>491.8</v>
      </c>
      <c r="R146" s="24">
        <v>500</v>
      </c>
      <c r="S146" s="24">
        <v>506.29999999999995</v>
      </c>
      <c r="T146" s="24">
        <v>511.90000000000003</v>
      </c>
      <c r="U146" s="24">
        <v>517.20000000000005</v>
      </c>
      <c r="V146" s="24">
        <v>527</v>
      </c>
      <c r="W146" s="24">
        <v>534.90000000000009</v>
      </c>
      <c r="X146" s="24">
        <v>541.60000000000014</v>
      </c>
      <c r="Y146" s="24">
        <v>546.99999999999989</v>
      </c>
      <c r="Z146" s="24">
        <v>544.4</v>
      </c>
      <c r="AA146" s="24">
        <v>541.39999999999986</v>
      </c>
      <c r="AB146" s="24">
        <v>538.1</v>
      </c>
      <c r="AC146" s="24">
        <v>534.79999999999995</v>
      </c>
      <c r="AD146" s="24">
        <v>530.4</v>
      </c>
      <c r="AE146" s="24">
        <v>525.4</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204.19714546203551</v>
      </c>
      <c r="D149" s="24">
        <v>233.09677696227939</v>
      </c>
      <c r="E149" s="24">
        <v>254.7381706237789</v>
      </c>
      <c r="F149" s="24">
        <v>280.67674827575593</v>
      </c>
      <c r="G149" s="24">
        <v>321.3366508483885</v>
      </c>
      <c r="H149" s="24">
        <v>342.57176971435524</v>
      </c>
      <c r="I149" s="24">
        <v>360.43885421752844</v>
      </c>
      <c r="J149" s="24">
        <v>375.37065315246491</v>
      </c>
      <c r="K149" s="24">
        <v>388.24706268310524</v>
      </c>
      <c r="L149" s="24">
        <v>403.36797332763643</v>
      </c>
      <c r="M149" s="24">
        <v>417.56658554077069</v>
      </c>
      <c r="N149" s="24">
        <v>437.67878341674793</v>
      </c>
      <c r="O149" s="24">
        <v>456.55220794677723</v>
      </c>
      <c r="P149" s="24">
        <v>480.27448272705038</v>
      </c>
      <c r="Q149" s="24">
        <v>504.66506195068297</v>
      </c>
      <c r="R149" s="24">
        <v>530.23641204833973</v>
      </c>
      <c r="S149" s="24">
        <v>561.87531280517533</v>
      </c>
      <c r="T149" s="24">
        <v>584.34315109252884</v>
      </c>
      <c r="U149" s="24">
        <v>607.45865631103493</v>
      </c>
      <c r="V149" s="24">
        <v>631.3108139038078</v>
      </c>
      <c r="W149" s="24">
        <v>656.63341522216774</v>
      </c>
      <c r="X149" s="24">
        <v>682.03916168212868</v>
      </c>
      <c r="Y149" s="24">
        <v>706.06086730957009</v>
      </c>
      <c r="Z149" s="24">
        <v>731.79200744628827</v>
      </c>
      <c r="AA149" s="24">
        <v>754.89101409912087</v>
      </c>
      <c r="AB149" s="24">
        <v>777.36419677734375</v>
      </c>
      <c r="AC149" s="24">
        <v>797.69670104980446</v>
      </c>
      <c r="AD149" s="24">
        <v>822.2517700195308</v>
      </c>
      <c r="AE149" s="24">
        <v>841.2425537109375</v>
      </c>
    </row>
    <row r="150" spans="1:31" x14ac:dyDescent="0.35">
      <c r="A150" s="28" t="s">
        <v>134</v>
      </c>
      <c r="B150" s="28" t="s">
        <v>77</v>
      </c>
      <c r="C150" s="24">
        <v>14.8</v>
      </c>
      <c r="D150" s="24">
        <v>17.299999999999997</v>
      </c>
      <c r="E150" s="24">
        <v>21.1</v>
      </c>
      <c r="F150" s="24">
        <v>25.9</v>
      </c>
      <c r="G150" s="24">
        <v>31.799999999999997</v>
      </c>
      <c r="H150" s="24">
        <v>39.099999999999994</v>
      </c>
      <c r="I150" s="24">
        <v>48</v>
      </c>
      <c r="J150" s="24">
        <v>55.2</v>
      </c>
      <c r="K150" s="24">
        <v>61.399999999999991</v>
      </c>
      <c r="L150" s="24">
        <v>69.599999999999994</v>
      </c>
      <c r="M150" s="24">
        <v>81.7</v>
      </c>
      <c r="N150" s="24">
        <v>90.600000000000009</v>
      </c>
      <c r="O150" s="24">
        <v>98.2</v>
      </c>
      <c r="P150" s="24">
        <v>103.8</v>
      </c>
      <c r="Q150" s="24">
        <v>108</v>
      </c>
      <c r="R150" s="24">
        <v>110.8</v>
      </c>
      <c r="S150" s="24">
        <v>113</v>
      </c>
      <c r="T150" s="24">
        <v>115.10000000000001</v>
      </c>
      <c r="U150" s="24">
        <v>117.1</v>
      </c>
      <c r="V150" s="24">
        <v>119.8</v>
      </c>
      <c r="W150" s="24">
        <v>122.00000000000001</v>
      </c>
      <c r="X150" s="24">
        <v>123.9</v>
      </c>
      <c r="Y150" s="24">
        <v>125.6</v>
      </c>
      <c r="Z150" s="24">
        <v>125.2</v>
      </c>
      <c r="AA150" s="24">
        <v>124.70000000000002</v>
      </c>
      <c r="AB150" s="24">
        <v>124.10000000000002</v>
      </c>
      <c r="AC150" s="24">
        <v>123.5</v>
      </c>
      <c r="AD150" s="24">
        <v>122.59999999999997</v>
      </c>
      <c r="AE150" s="24">
        <v>121.69999999999999</v>
      </c>
    </row>
    <row r="151" spans="1:31" x14ac:dyDescent="0.35">
      <c r="A151" s="28" t="s">
        <v>134</v>
      </c>
      <c r="B151" s="28" t="s">
        <v>78</v>
      </c>
      <c r="C151" s="24">
        <v>14.8</v>
      </c>
      <c r="D151" s="24">
        <v>17.299999999999997</v>
      </c>
      <c r="E151" s="24">
        <v>21.1</v>
      </c>
      <c r="F151" s="24">
        <v>25.9</v>
      </c>
      <c r="G151" s="24">
        <v>31.799999999999997</v>
      </c>
      <c r="H151" s="24">
        <v>39.099999999999994</v>
      </c>
      <c r="I151" s="24">
        <v>48</v>
      </c>
      <c r="J151" s="24">
        <v>55.2</v>
      </c>
      <c r="K151" s="24">
        <v>61.399999999999991</v>
      </c>
      <c r="L151" s="24">
        <v>69.599999999999994</v>
      </c>
      <c r="M151" s="24">
        <v>81.7</v>
      </c>
      <c r="N151" s="24">
        <v>90.600000000000009</v>
      </c>
      <c r="O151" s="24">
        <v>98.2</v>
      </c>
      <c r="P151" s="24">
        <v>103.8</v>
      </c>
      <c r="Q151" s="24">
        <v>108</v>
      </c>
      <c r="R151" s="24">
        <v>110.8</v>
      </c>
      <c r="S151" s="24">
        <v>113</v>
      </c>
      <c r="T151" s="24">
        <v>115.10000000000001</v>
      </c>
      <c r="U151" s="24">
        <v>117.1</v>
      </c>
      <c r="V151" s="24">
        <v>119.8</v>
      </c>
      <c r="W151" s="24">
        <v>122.00000000000001</v>
      </c>
      <c r="X151" s="24">
        <v>123.9</v>
      </c>
      <c r="Y151" s="24">
        <v>125.6</v>
      </c>
      <c r="Z151" s="24">
        <v>125.2</v>
      </c>
      <c r="AA151" s="24">
        <v>124.70000000000002</v>
      </c>
      <c r="AB151" s="24">
        <v>124.10000000000002</v>
      </c>
      <c r="AC151" s="24">
        <v>123.5</v>
      </c>
      <c r="AD151" s="24">
        <v>122.59999999999997</v>
      </c>
      <c r="AE151" s="24">
        <v>121.69999999999999</v>
      </c>
    </row>
  </sheetData>
  <sheetProtection algorithmName="SHA-512" hashValue="9Twnp13HMLkctUQkn7AxkANCZu92C7F/2ErnVsVlgyes86OFm3LkRRMQLC6nMxl6AgeebhNfQfKV6lFzA+KNNQ==" saltValue="vkE4WEqYFG4b1ZmNoy/3e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FC205-21DB-464A-AF4D-7E0FDDBB4EAB}">
  <sheetPr codeName="Sheet9">
    <tabColor rgb="FF57E188"/>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346462.66310000001</v>
      </c>
      <c r="D6" s="24">
        <v>288376.06019999995</v>
      </c>
      <c r="E6" s="24">
        <v>274733.85029999999</v>
      </c>
      <c r="F6" s="24">
        <v>273806.86789528804</v>
      </c>
      <c r="G6" s="24">
        <v>241003.40559668647</v>
      </c>
      <c r="H6" s="24">
        <v>209972.08314975863</v>
      </c>
      <c r="I6" s="24">
        <v>185937.51057279232</v>
      </c>
      <c r="J6" s="24">
        <v>184928.86393092855</v>
      </c>
      <c r="K6" s="24">
        <v>141439.77806623848</v>
      </c>
      <c r="L6" s="24">
        <v>129564.84416722582</v>
      </c>
      <c r="M6" s="24">
        <v>120375.53395470655</v>
      </c>
      <c r="N6" s="24">
        <v>100955.29528174391</v>
      </c>
      <c r="O6" s="24">
        <v>106105.5644354554</v>
      </c>
      <c r="P6" s="24">
        <v>95247.862096460551</v>
      </c>
      <c r="Q6" s="24">
        <v>77129.498339999991</v>
      </c>
      <c r="R6" s="24">
        <v>71597.367400000003</v>
      </c>
      <c r="S6" s="24">
        <v>59444.997099999993</v>
      </c>
      <c r="T6" s="24">
        <v>56659.465599999996</v>
      </c>
      <c r="U6" s="24">
        <v>50180.951000000001</v>
      </c>
      <c r="V6" s="24">
        <v>45972.671299999995</v>
      </c>
      <c r="W6" s="24">
        <v>40829.516199999998</v>
      </c>
      <c r="X6" s="24">
        <v>26626.449000000001</v>
      </c>
      <c r="Y6" s="24">
        <v>21167.9552</v>
      </c>
      <c r="Z6" s="24">
        <v>16980.625499999998</v>
      </c>
      <c r="AA6" s="24">
        <v>13391.889499999999</v>
      </c>
      <c r="AB6" s="24">
        <v>10683.949500000001</v>
      </c>
      <c r="AC6" s="24">
        <v>9645.3405000000002</v>
      </c>
      <c r="AD6" s="24">
        <v>8956.2254000000012</v>
      </c>
      <c r="AE6" s="24">
        <v>7726.8092000000006</v>
      </c>
    </row>
    <row r="7" spans="1:31" x14ac:dyDescent="0.35">
      <c r="A7" s="28" t="s">
        <v>40</v>
      </c>
      <c r="B7" s="28" t="s">
        <v>71</v>
      </c>
      <c r="C7" s="24">
        <v>117898.9875</v>
      </c>
      <c r="D7" s="24">
        <v>106307.3535</v>
      </c>
      <c r="E7" s="24">
        <v>103081.2585</v>
      </c>
      <c r="F7" s="24">
        <v>71690.006667549984</v>
      </c>
      <c r="G7" s="24">
        <v>69674.171287705889</v>
      </c>
      <c r="H7" s="24">
        <v>66338.331223175002</v>
      </c>
      <c r="I7" s="24">
        <v>61224.445706927596</v>
      </c>
      <c r="J7" s="24">
        <v>58443.642977666699</v>
      </c>
      <c r="K7" s="24">
        <v>54556.415712288603</v>
      </c>
      <c r="L7" s="24">
        <v>54991.109666437464</v>
      </c>
      <c r="M7" s="24">
        <v>51458.429556443494</v>
      </c>
      <c r="N7" s="24">
        <v>48417.457999999999</v>
      </c>
      <c r="O7" s="24">
        <v>47742.163999999997</v>
      </c>
      <c r="P7" s="24">
        <v>43751.116999999998</v>
      </c>
      <c r="Q7" s="24">
        <v>43551.588499999998</v>
      </c>
      <c r="R7" s="24">
        <v>39178.7235</v>
      </c>
      <c r="S7" s="24">
        <v>34691.142</v>
      </c>
      <c r="T7" s="24">
        <v>33402.447</v>
      </c>
      <c r="U7" s="24">
        <v>27093.583600000002</v>
      </c>
      <c r="V7" s="24">
        <v>26826.094499999999</v>
      </c>
      <c r="W7" s="24">
        <v>28565.498500000002</v>
      </c>
      <c r="X7" s="24">
        <v>27430.282500000001</v>
      </c>
      <c r="Y7" s="24">
        <v>25130.742300000002</v>
      </c>
      <c r="Z7" s="24">
        <v>22703.012699999999</v>
      </c>
      <c r="AA7" s="24">
        <v>21693.2559</v>
      </c>
      <c r="AB7" s="24">
        <v>22133.905899999998</v>
      </c>
      <c r="AC7" s="24">
        <v>13798.968899999998</v>
      </c>
      <c r="AD7" s="24">
        <v>0</v>
      </c>
      <c r="AE7" s="24">
        <v>0</v>
      </c>
    </row>
    <row r="8" spans="1:31" x14ac:dyDescent="0.35">
      <c r="A8" s="28" t="s">
        <v>40</v>
      </c>
      <c r="B8" s="28" t="s">
        <v>20</v>
      </c>
      <c r="C8" s="24">
        <v>15628.872529357417</v>
      </c>
      <c r="D8" s="24">
        <v>14893.20586802553</v>
      </c>
      <c r="E8" s="24">
        <v>12038.274292062524</v>
      </c>
      <c r="F8" s="24">
        <v>12247.641117574141</v>
      </c>
      <c r="G8" s="24">
        <v>10738.536055033088</v>
      </c>
      <c r="H8" s="24">
        <v>10200.570531180492</v>
      </c>
      <c r="I8" s="24">
        <v>10006.116530522</v>
      </c>
      <c r="J8" s="24">
        <v>11725.47356716369</v>
      </c>
      <c r="K8" s="24">
        <v>8783.3643785708045</v>
      </c>
      <c r="L8" s="24">
        <v>8748.0270065123532</v>
      </c>
      <c r="M8" s="24">
        <v>9666.2043725901513</v>
      </c>
      <c r="N8" s="24">
        <v>20556.143235644617</v>
      </c>
      <c r="O8" s="24">
        <v>21782.500521842638</v>
      </c>
      <c r="P8" s="24">
        <v>20484.629935401746</v>
      </c>
      <c r="Q8" s="24">
        <v>14714.788593652973</v>
      </c>
      <c r="R8" s="24">
        <v>13399.386404528119</v>
      </c>
      <c r="S8" s="24">
        <v>16583.903212449157</v>
      </c>
      <c r="T8" s="24">
        <v>15905.175045413067</v>
      </c>
      <c r="U8" s="24">
        <v>12171.392882580909</v>
      </c>
      <c r="V8" s="24">
        <v>11620.031189504634</v>
      </c>
      <c r="W8" s="24">
        <v>11497.275812594069</v>
      </c>
      <c r="X8" s="24">
        <v>12603.239179097893</v>
      </c>
      <c r="Y8" s="24">
        <v>7523.7111895428834</v>
      </c>
      <c r="Z8" s="24">
        <v>7054.522872390984</v>
      </c>
      <c r="AA8" s="24">
        <v>3157.6701599123198</v>
      </c>
      <c r="AB8" s="24">
        <v>2065.517412448663</v>
      </c>
      <c r="AC8" s="24">
        <v>1976.776094903139</v>
      </c>
      <c r="AD8" s="24">
        <v>1878.5600608191057</v>
      </c>
      <c r="AE8" s="24">
        <v>1790.1838970352139</v>
      </c>
    </row>
    <row r="9" spans="1:31" x14ac:dyDescent="0.35">
      <c r="A9" s="28" t="s">
        <v>40</v>
      </c>
      <c r="B9" s="28" t="s">
        <v>32</v>
      </c>
      <c r="C9" s="24">
        <v>1710.8119320000001</v>
      </c>
      <c r="D9" s="24">
        <v>1663.0346139999999</v>
      </c>
      <c r="E9" s="24">
        <v>1781.2855970000001</v>
      </c>
      <c r="F9" s="24">
        <v>643.36100999999996</v>
      </c>
      <c r="G9" s="24">
        <v>581.67617799999994</v>
      </c>
      <c r="H9" s="24">
        <v>572.35627299999999</v>
      </c>
      <c r="I9" s="24">
        <v>533.5674590000001</v>
      </c>
      <c r="J9" s="24">
        <v>542.95208100000002</v>
      </c>
      <c r="K9" s="24">
        <v>470.36856469999998</v>
      </c>
      <c r="L9" s="24">
        <v>457.64820199999997</v>
      </c>
      <c r="M9" s="24">
        <v>428.19218449999994</v>
      </c>
      <c r="N9" s="24">
        <v>635.86312999999996</v>
      </c>
      <c r="O9" s="24">
        <v>574.77149699999995</v>
      </c>
      <c r="P9" s="24">
        <v>898.76922000000013</v>
      </c>
      <c r="Q9" s="24">
        <v>343.50082399999997</v>
      </c>
      <c r="R9" s="24">
        <v>348.80259999999998</v>
      </c>
      <c r="S9" s="24">
        <v>691.30085000000008</v>
      </c>
      <c r="T9" s="24">
        <v>750.67594999999994</v>
      </c>
      <c r="U9" s="24">
        <v>489.97840000000002</v>
      </c>
      <c r="V9" s="24">
        <v>475.80890000000005</v>
      </c>
      <c r="W9" s="24">
        <v>468.72661999999997</v>
      </c>
      <c r="X9" s="24">
        <v>547.71600000000001</v>
      </c>
      <c r="Y9" s="24">
        <v>446.34644000000003</v>
      </c>
      <c r="Z9" s="24">
        <v>423.38479999999998</v>
      </c>
      <c r="AA9" s="24">
        <v>493.274</v>
      </c>
      <c r="AB9" s="24">
        <v>0</v>
      </c>
      <c r="AC9" s="24">
        <v>0</v>
      </c>
      <c r="AD9" s="24">
        <v>0</v>
      </c>
      <c r="AE9" s="24">
        <v>0</v>
      </c>
    </row>
    <row r="10" spans="1:31" x14ac:dyDescent="0.35">
      <c r="A10" s="28" t="s">
        <v>40</v>
      </c>
      <c r="B10" s="28" t="s">
        <v>66</v>
      </c>
      <c r="C10" s="24">
        <v>549.73008246525103</v>
      </c>
      <c r="D10" s="24">
        <v>243.12813530169095</v>
      </c>
      <c r="E10" s="24">
        <v>1129.4304961352459</v>
      </c>
      <c r="F10" s="24">
        <v>892.54912547394338</v>
      </c>
      <c r="G10" s="24">
        <v>303.08417303053437</v>
      </c>
      <c r="H10" s="24">
        <v>645.71097511583594</v>
      </c>
      <c r="I10" s="24">
        <v>444.10565945646636</v>
      </c>
      <c r="J10" s="24">
        <v>1083.854164791572</v>
      </c>
      <c r="K10" s="24">
        <v>115.97101331611752</v>
      </c>
      <c r="L10" s="24">
        <v>215.43225488259083</v>
      </c>
      <c r="M10" s="24">
        <v>244.34515592860799</v>
      </c>
      <c r="N10" s="24">
        <v>3282.4754143167524</v>
      </c>
      <c r="O10" s="24">
        <v>2290.734431707624</v>
      </c>
      <c r="P10" s="24">
        <v>2852.0757776512264</v>
      </c>
      <c r="Q10" s="24">
        <v>2176.6328717987512</v>
      </c>
      <c r="R10" s="24">
        <v>2393.8745025239837</v>
      </c>
      <c r="S10" s="24">
        <v>8305.6312415896082</v>
      </c>
      <c r="T10" s="24">
        <v>8709.1193715185418</v>
      </c>
      <c r="U10" s="24">
        <v>13564.712347072535</v>
      </c>
      <c r="V10" s="24">
        <v>14348.244731377859</v>
      </c>
      <c r="W10" s="24">
        <v>10055.322014349298</v>
      </c>
      <c r="X10" s="24">
        <v>12866.550424177382</v>
      </c>
      <c r="Y10" s="24">
        <v>18434.241734441774</v>
      </c>
      <c r="Z10" s="24">
        <v>7050.4705655332764</v>
      </c>
      <c r="AA10" s="24">
        <v>6905.9376251304384</v>
      </c>
      <c r="AB10" s="24">
        <v>7936.9179685119616</v>
      </c>
      <c r="AC10" s="24">
        <v>8944.4881157349409</v>
      </c>
      <c r="AD10" s="24">
        <v>12924.092549352512</v>
      </c>
      <c r="AE10" s="24">
        <v>11683.30337983957</v>
      </c>
    </row>
    <row r="11" spans="1:31" x14ac:dyDescent="0.35">
      <c r="A11" s="28" t="s">
        <v>40</v>
      </c>
      <c r="B11" s="28" t="s">
        <v>65</v>
      </c>
      <c r="C11" s="24">
        <v>91076.389640000009</v>
      </c>
      <c r="D11" s="24">
        <v>88421.079999999987</v>
      </c>
      <c r="E11" s="24">
        <v>83827.663870000004</v>
      </c>
      <c r="F11" s="24">
        <v>97914.646210000006</v>
      </c>
      <c r="G11" s="24">
        <v>97367.69601</v>
      </c>
      <c r="H11" s="24">
        <v>84709.247990000003</v>
      </c>
      <c r="I11" s="24">
        <v>81085.958689999999</v>
      </c>
      <c r="J11" s="24">
        <v>88382.102699999989</v>
      </c>
      <c r="K11" s="24">
        <v>72671.510269999999</v>
      </c>
      <c r="L11" s="24">
        <v>63543.447889999996</v>
      </c>
      <c r="M11" s="24">
        <v>58160.863570000001</v>
      </c>
      <c r="N11" s="24">
        <v>55777.649399999995</v>
      </c>
      <c r="O11" s="24">
        <v>55822.849669999996</v>
      </c>
      <c r="P11" s="24">
        <v>51214.26075093</v>
      </c>
      <c r="Q11" s="24">
        <v>46911.864293000006</v>
      </c>
      <c r="R11" s="24">
        <v>41968.044578000001</v>
      </c>
      <c r="S11" s="24">
        <v>45352.847209</v>
      </c>
      <c r="T11" s="24">
        <v>38047.870328400008</v>
      </c>
      <c r="U11" s="24">
        <v>34137.939167999997</v>
      </c>
      <c r="V11" s="24">
        <v>30142.533487599998</v>
      </c>
      <c r="W11" s="24">
        <v>28828.793653999997</v>
      </c>
      <c r="X11" s="24">
        <v>29250.117874000003</v>
      </c>
      <c r="Y11" s="24">
        <v>28218.621692000001</v>
      </c>
      <c r="Z11" s="24">
        <v>25744.1315545</v>
      </c>
      <c r="AA11" s="24">
        <v>24380.115512600001</v>
      </c>
      <c r="AB11" s="24">
        <v>27342.2618984</v>
      </c>
      <c r="AC11" s="24">
        <v>22494.230987849998</v>
      </c>
      <c r="AD11" s="24">
        <v>20598.964308999999</v>
      </c>
      <c r="AE11" s="24">
        <v>18182.5801766</v>
      </c>
    </row>
    <row r="12" spans="1:31" x14ac:dyDescent="0.35">
      <c r="A12" s="28" t="s">
        <v>40</v>
      </c>
      <c r="B12" s="28" t="s">
        <v>69</v>
      </c>
      <c r="C12" s="24">
        <v>67500.476967140421</v>
      </c>
      <c r="D12" s="24">
        <v>80285.530700964388</v>
      </c>
      <c r="E12" s="24">
        <v>68790.171284849072</v>
      </c>
      <c r="F12" s="24">
        <v>67350.719543181796</v>
      </c>
      <c r="G12" s="24">
        <v>66809.855327273326</v>
      </c>
      <c r="H12" s="24">
        <v>66598.594478134604</v>
      </c>
      <c r="I12" s="24">
        <v>64243.626262201702</v>
      </c>
      <c r="J12" s="24">
        <v>55309.534530172234</v>
      </c>
      <c r="K12" s="24">
        <v>50339.24162775329</v>
      </c>
      <c r="L12" s="24">
        <v>47815.831939447868</v>
      </c>
      <c r="M12" s="24">
        <v>49898.810538270212</v>
      </c>
      <c r="N12" s="24">
        <v>42474.390563995592</v>
      </c>
      <c r="O12" s="24">
        <v>40401.580295007603</v>
      </c>
      <c r="P12" s="24">
        <v>38863.487732002584</v>
      </c>
      <c r="Q12" s="24">
        <v>37257.295937034156</v>
      </c>
      <c r="R12" s="24">
        <v>35033.845816145535</v>
      </c>
      <c r="S12" s="24">
        <v>27749.599574464461</v>
      </c>
      <c r="T12" s="24">
        <v>24771.617230955148</v>
      </c>
      <c r="U12" s="24">
        <v>21564.657513160368</v>
      </c>
      <c r="V12" s="24">
        <v>20173.313435064141</v>
      </c>
      <c r="W12" s="24">
        <v>17592.221045717237</v>
      </c>
      <c r="X12" s="24">
        <v>16079.927971298221</v>
      </c>
      <c r="Y12" s="24">
        <v>12501.196811245733</v>
      </c>
      <c r="Z12" s="24">
        <v>10989.795438277744</v>
      </c>
      <c r="AA12" s="24">
        <v>7556.8321282080224</v>
      </c>
      <c r="AB12" s="24">
        <v>5668.7269246701326</v>
      </c>
      <c r="AC12" s="24">
        <v>5054.1414904969424</v>
      </c>
      <c r="AD12" s="24">
        <v>4402.8250830921716</v>
      </c>
      <c r="AE12" s="24">
        <v>2646.6249358961231</v>
      </c>
    </row>
    <row r="13" spans="1:31" x14ac:dyDescent="0.35">
      <c r="A13" s="28" t="s">
        <v>40</v>
      </c>
      <c r="B13" s="28" t="s">
        <v>68</v>
      </c>
      <c r="C13" s="24">
        <v>13.512077466793647</v>
      </c>
      <c r="D13" s="24">
        <v>15.82119546028844</v>
      </c>
      <c r="E13" s="24">
        <v>15.344909722068167</v>
      </c>
      <c r="F13" s="24">
        <v>14.047475697002161</v>
      </c>
      <c r="G13" s="24">
        <v>15.756040316024521</v>
      </c>
      <c r="H13" s="24">
        <v>34.588875553367728</v>
      </c>
      <c r="I13" s="24">
        <v>39.153077099778542</v>
      </c>
      <c r="J13" s="24">
        <v>40.096342404609892</v>
      </c>
      <c r="K13" s="24">
        <v>84.561768685107481</v>
      </c>
      <c r="L13" s="24">
        <v>85.263978217245324</v>
      </c>
      <c r="M13" s="24">
        <v>83.559447068081965</v>
      </c>
      <c r="N13" s="24">
        <v>78.986311744790015</v>
      </c>
      <c r="O13" s="24">
        <v>73.258143137344348</v>
      </c>
      <c r="P13" s="24">
        <v>67.584388041906564</v>
      </c>
      <c r="Q13" s="24">
        <v>69.176307786245246</v>
      </c>
      <c r="R13" s="24">
        <v>65.69801300148589</v>
      </c>
      <c r="S13" s="24">
        <v>79.937824728369733</v>
      </c>
      <c r="T13" s="24">
        <v>85.336221864676787</v>
      </c>
      <c r="U13" s="24">
        <v>94.135444783550383</v>
      </c>
      <c r="V13" s="24">
        <v>106.4729087289931</v>
      </c>
      <c r="W13" s="24">
        <v>110.97207757806478</v>
      </c>
      <c r="X13" s="24">
        <v>142.38718806918092</v>
      </c>
      <c r="Y13" s="24">
        <v>134.47341161303183</v>
      </c>
      <c r="Z13" s="24">
        <v>133.09344446296149</v>
      </c>
      <c r="AA13" s="24">
        <v>126.06182233702609</v>
      </c>
      <c r="AB13" s="24">
        <v>128.65223410578392</v>
      </c>
      <c r="AC13" s="24">
        <v>126.30578138508713</v>
      </c>
      <c r="AD13" s="24">
        <v>132.20082051757299</v>
      </c>
      <c r="AE13" s="24">
        <v>135.62256625785565</v>
      </c>
    </row>
    <row r="14" spans="1:31" x14ac:dyDescent="0.35">
      <c r="A14" s="28" t="s">
        <v>40</v>
      </c>
      <c r="B14" s="28" t="s">
        <v>36</v>
      </c>
      <c r="C14" s="24">
        <v>0.19720277997432789</v>
      </c>
      <c r="D14" s="24">
        <v>0.25325743728578898</v>
      </c>
      <c r="E14" s="24">
        <v>0.25939865136805695</v>
      </c>
      <c r="F14" s="24">
        <v>0.28061992576107503</v>
      </c>
      <c r="G14" s="24">
        <v>0.26486759636094698</v>
      </c>
      <c r="H14" s="24">
        <v>0.2479913330264219</v>
      </c>
      <c r="I14" s="24">
        <v>0.22830919643644987</v>
      </c>
      <c r="J14" s="24">
        <v>0.20322631790324003</v>
      </c>
      <c r="K14" s="24">
        <v>0.17907505701691998</v>
      </c>
      <c r="L14" s="24">
        <v>0.16970024393590993</v>
      </c>
      <c r="M14" s="24">
        <v>0.15718883960716998</v>
      </c>
      <c r="N14" s="24">
        <v>0.15619763414529</v>
      </c>
      <c r="O14" s="24">
        <v>0.28078765878577999</v>
      </c>
      <c r="P14" s="24">
        <v>0.25850420886523001</v>
      </c>
      <c r="Q14" s="24">
        <v>0.25184524013366999</v>
      </c>
      <c r="R14" s="24">
        <v>0.24038416180884992</v>
      </c>
      <c r="S14" s="24">
        <v>2.6439199561862399</v>
      </c>
      <c r="T14" s="24">
        <v>2.5226105075423688</v>
      </c>
      <c r="U14" s="24">
        <v>3.1816116046840799</v>
      </c>
      <c r="V14" s="24">
        <v>3.02095656642227</v>
      </c>
      <c r="W14" s="24">
        <v>4.0978232745781993</v>
      </c>
      <c r="X14" s="24">
        <v>3.8488308564987603</v>
      </c>
      <c r="Y14" s="24">
        <v>3.6738320414092502</v>
      </c>
      <c r="Z14" s="24">
        <v>3.57581294865374</v>
      </c>
      <c r="AA14" s="24">
        <v>3.3972173859732098</v>
      </c>
      <c r="AB14" s="24">
        <v>4.0250556535788995</v>
      </c>
      <c r="AC14" s="24">
        <v>3.8882261509469895</v>
      </c>
      <c r="AD14" s="24">
        <v>3.7139745008195106</v>
      </c>
      <c r="AE14" s="24">
        <v>3.3961844391556801</v>
      </c>
    </row>
    <row r="15" spans="1:31" x14ac:dyDescent="0.35">
      <c r="A15" s="28" t="s">
        <v>40</v>
      </c>
      <c r="B15" s="28" t="s">
        <v>73</v>
      </c>
      <c r="C15" s="24">
        <v>425.40011400000003</v>
      </c>
      <c r="D15" s="24">
        <v>1191.4958000000001</v>
      </c>
      <c r="E15" s="24">
        <v>1620.3922305859819</v>
      </c>
      <c r="F15" s="24">
        <v>4351.2507376403246</v>
      </c>
      <c r="G15" s="24">
        <v>3775.9542592318035</v>
      </c>
      <c r="H15" s="24">
        <v>3327.7745306334741</v>
      </c>
      <c r="I15" s="24">
        <v>3551.250189036723</v>
      </c>
      <c r="J15" s="24">
        <v>4489.9113773682811</v>
      </c>
      <c r="K15" s="24">
        <v>3348.6985626585765</v>
      </c>
      <c r="L15" s="24">
        <v>3455.3162690632957</v>
      </c>
      <c r="M15" s="24">
        <v>3173.6525559913034</v>
      </c>
      <c r="N15" s="24">
        <v>4083.5871539690834</v>
      </c>
      <c r="O15" s="24">
        <v>3529.2940082674836</v>
      </c>
      <c r="P15" s="24">
        <v>3037.5858240251614</v>
      </c>
      <c r="Q15" s="24">
        <v>3337.7399138264195</v>
      </c>
      <c r="R15" s="24">
        <v>3057.883983401362</v>
      </c>
      <c r="S15" s="24">
        <v>2056.9449797913476</v>
      </c>
      <c r="T15" s="24">
        <v>1993.3851259104154</v>
      </c>
      <c r="U15" s="24">
        <v>2036.6699624931675</v>
      </c>
      <c r="V15" s="24">
        <v>2039.3754456467111</v>
      </c>
      <c r="W15" s="24">
        <v>2252.3317602249695</v>
      </c>
      <c r="X15" s="24">
        <v>2011.7337111201139</v>
      </c>
      <c r="Y15" s="24">
        <v>1434.374778016288</v>
      </c>
      <c r="Z15" s="24">
        <v>1637.7666963221736</v>
      </c>
      <c r="AA15" s="24">
        <v>1494.5295658459027</v>
      </c>
      <c r="AB15" s="24">
        <v>1182.9630773798197</v>
      </c>
      <c r="AC15" s="24">
        <v>1034.2543996649808</v>
      </c>
      <c r="AD15" s="24">
        <v>927.99480488718416</v>
      </c>
      <c r="AE15" s="24">
        <v>463.61292807157287</v>
      </c>
    </row>
    <row r="16" spans="1:31" x14ac:dyDescent="0.35">
      <c r="A16" s="28" t="s">
        <v>40</v>
      </c>
      <c r="B16" s="28" t="s">
        <v>56</v>
      </c>
      <c r="C16" s="24">
        <v>0.39960596395999998</v>
      </c>
      <c r="D16" s="24">
        <v>0.69074138439999888</v>
      </c>
      <c r="E16" s="24">
        <v>0.91691565434</v>
      </c>
      <c r="F16" s="24">
        <v>1.5292310376999998</v>
      </c>
      <c r="G16" s="24">
        <v>2.1822976321000001</v>
      </c>
      <c r="H16" s="24">
        <v>2.8377371475999995</v>
      </c>
      <c r="I16" s="24">
        <v>3.5611363919999994</v>
      </c>
      <c r="J16" s="24">
        <v>4.2740867985</v>
      </c>
      <c r="K16" s="24">
        <v>4.8405594989999985</v>
      </c>
      <c r="L16" s="24">
        <v>5.6469987409999982</v>
      </c>
      <c r="M16" s="24">
        <v>6.5920378039999896</v>
      </c>
      <c r="N16" s="24">
        <v>7.7692012759999978</v>
      </c>
      <c r="O16" s="24">
        <v>8.2311315899999986</v>
      </c>
      <c r="P16" s="24">
        <v>8.3460340380000009</v>
      </c>
      <c r="Q16" s="24">
        <v>8.9264791649999999</v>
      </c>
      <c r="R16" s="24">
        <v>9.146199846</v>
      </c>
      <c r="S16" s="24">
        <v>8.2596692870000012</v>
      </c>
      <c r="T16" s="24">
        <v>8.176414905999998</v>
      </c>
      <c r="U16" s="24">
        <v>8.3020749449999993</v>
      </c>
      <c r="V16" s="24">
        <v>8.3999330579999985</v>
      </c>
      <c r="W16" s="24">
        <v>8.6777674979999997</v>
      </c>
      <c r="X16" s="24">
        <v>8.7220481979999995</v>
      </c>
      <c r="Y16" s="24">
        <v>8.5326441660000008</v>
      </c>
      <c r="Z16" s="24">
        <v>8.8899028909999984</v>
      </c>
      <c r="AA16" s="24">
        <v>8.413100171</v>
      </c>
      <c r="AB16" s="24">
        <v>7.7493331120000004</v>
      </c>
      <c r="AC16" s="24">
        <v>7.6176412760000005</v>
      </c>
      <c r="AD16" s="24">
        <v>7.5411725569999994</v>
      </c>
      <c r="AE16" s="24">
        <v>5.7315354619999992</v>
      </c>
    </row>
    <row r="17" spans="1:31" x14ac:dyDescent="0.35">
      <c r="A17" s="31" t="s">
        <v>138</v>
      </c>
      <c r="B17" s="31"/>
      <c r="C17" s="32">
        <v>640841.44382842991</v>
      </c>
      <c r="D17" s="32">
        <v>580205.21421375184</v>
      </c>
      <c r="E17" s="32">
        <v>545397.27924976894</v>
      </c>
      <c r="F17" s="32">
        <v>524559.83904476487</v>
      </c>
      <c r="G17" s="32">
        <v>486494.1806680453</v>
      </c>
      <c r="H17" s="32">
        <v>439071.48349591793</v>
      </c>
      <c r="I17" s="32">
        <v>403514.48395799985</v>
      </c>
      <c r="J17" s="32">
        <v>400456.52029412735</v>
      </c>
      <c r="K17" s="32">
        <v>328461.21140155249</v>
      </c>
      <c r="L17" s="32">
        <v>305421.60510472336</v>
      </c>
      <c r="M17" s="32">
        <v>290315.93877950707</v>
      </c>
      <c r="N17" s="32">
        <v>272178.26133744564</v>
      </c>
      <c r="O17" s="32">
        <v>274793.42299415061</v>
      </c>
      <c r="P17" s="32">
        <v>253379.78690048799</v>
      </c>
      <c r="Q17" s="32">
        <v>222154.34566727214</v>
      </c>
      <c r="R17" s="32">
        <v>203985.74281419915</v>
      </c>
      <c r="S17" s="32">
        <v>192899.35901223161</v>
      </c>
      <c r="T17" s="32">
        <v>178331.70674815145</v>
      </c>
      <c r="U17" s="32">
        <v>159297.35035559739</v>
      </c>
      <c r="V17" s="32">
        <v>149665.1704522756</v>
      </c>
      <c r="W17" s="32">
        <v>137948.32592423868</v>
      </c>
      <c r="X17" s="32">
        <v>125546.6701366427</v>
      </c>
      <c r="Y17" s="32">
        <v>113557.28877884342</v>
      </c>
      <c r="Z17" s="32">
        <v>91079.036875164966</v>
      </c>
      <c r="AA17" s="32">
        <v>77705.036648187815</v>
      </c>
      <c r="AB17" s="32">
        <v>75959.931838136545</v>
      </c>
      <c r="AC17" s="32">
        <v>62040.251870370106</v>
      </c>
      <c r="AD17" s="32">
        <v>48892.868222781362</v>
      </c>
      <c r="AE17" s="32">
        <v>42165.124155628764</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180424.58350000001</v>
      </c>
      <c r="D20" s="24">
        <v>143378.26199999999</v>
      </c>
      <c r="E20" s="24">
        <v>126848.6125</v>
      </c>
      <c r="F20" s="24">
        <v>139182.42979150059</v>
      </c>
      <c r="G20" s="24">
        <v>112099.2799261148</v>
      </c>
      <c r="H20" s="24">
        <v>92911.908312490996</v>
      </c>
      <c r="I20" s="24">
        <v>82797.001010166205</v>
      </c>
      <c r="J20" s="24">
        <v>87091.825600901604</v>
      </c>
      <c r="K20" s="24">
        <v>52778.580738550001</v>
      </c>
      <c r="L20" s="24">
        <v>48681.758731233997</v>
      </c>
      <c r="M20" s="24">
        <v>44531.100316550699</v>
      </c>
      <c r="N20" s="24">
        <v>25854.849539974501</v>
      </c>
      <c r="O20" s="24">
        <v>30479.837231797799</v>
      </c>
      <c r="P20" s="24">
        <v>26383.004888295098</v>
      </c>
      <c r="Q20" s="24">
        <v>11979.192499999999</v>
      </c>
      <c r="R20" s="24">
        <v>14220.104499999999</v>
      </c>
      <c r="S20" s="24">
        <v>15126.378500000001</v>
      </c>
      <c r="T20" s="24">
        <v>13869.021000000001</v>
      </c>
      <c r="U20" s="24">
        <v>12280.781000000001</v>
      </c>
      <c r="V20" s="24">
        <v>9830.7005000000008</v>
      </c>
      <c r="W20" s="24">
        <v>8148.3728000000001</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230.34251304208399</v>
      </c>
      <c r="D22" s="24">
        <v>219.65581161677602</v>
      </c>
      <c r="E22" s="24">
        <v>643.30835126992508</v>
      </c>
      <c r="F22" s="24">
        <v>454.70321120631996</v>
      </c>
      <c r="G22" s="24">
        <v>366.92244187422</v>
      </c>
      <c r="H22" s="24">
        <v>348.436976361208</v>
      </c>
      <c r="I22" s="24">
        <v>333.60674948522404</v>
      </c>
      <c r="J22" s="24">
        <v>368.602978662667</v>
      </c>
      <c r="K22" s="24">
        <v>300.67231235978994</v>
      </c>
      <c r="L22" s="24">
        <v>287.68620916633205</v>
      </c>
      <c r="M22" s="24">
        <v>273.71715083617102</v>
      </c>
      <c r="N22" s="24">
        <v>4352.2271692096438</v>
      </c>
      <c r="O22" s="24">
        <v>3997.88031522134</v>
      </c>
      <c r="P22" s="24">
        <v>4481.757642210282</v>
      </c>
      <c r="Q22" s="24">
        <v>2402.0641965179598</v>
      </c>
      <c r="R22" s="24">
        <v>2363.57429401023</v>
      </c>
      <c r="S22" s="24">
        <v>4799.6972015350302</v>
      </c>
      <c r="T22" s="24">
        <v>4920.1847487119476</v>
      </c>
      <c r="U22" s="24">
        <v>3994.1049314305696</v>
      </c>
      <c r="V22" s="24">
        <v>3590.0306640645199</v>
      </c>
      <c r="W22" s="24">
        <v>3477.8029969476397</v>
      </c>
      <c r="X22" s="24">
        <v>4005.1595009658004</v>
      </c>
      <c r="Y22" s="24">
        <v>100.1436710861</v>
      </c>
      <c r="Z22" s="24">
        <v>1.8733043999999999E-4</v>
      </c>
      <c r="AA22" s="24">
        <v>1.8476661999999999E-4</v>
      </c>
      <c r="AB22" s="24">
        <v>1.8338478999999999E-4</v>
      </c>
      <c r="AC22" s="24">
        <v>1.7640218E-4</v>
      </c>
      <c r="AD22" s="24">
        <v>2.4776799999999999E-4</v>
      </c>
      <c r="AE22" s="24">
        <v>2.2719543000000001E-4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1.1172949299999989E-4</v>
      </c>
      <c r="D24" s="24">
        <v>1.10318392E-4</v>
      </c>
      <c r="E24" s="24">
        <v>123.80603391039999</v>
      </c>
      <c r="F24" s="24">
        <v>429.80735149327893</v>
      </c>
      <c r="G24" s="24">
        <v>80.287250582094003</v>
      </c>
      <c r="H24" s="24">
        <v>141.374732738132</v>
      </c>
      <c r="I24" s="24">
        <v>56.794042280194006</v>
      </c>
      <c r="J24" s="24">
        <v>55.925702227178505</v>
      </c>
      <c r="K24" s="24">
        <v>1.14501846E-4</v>
      </c>
      <c r="L24" s="24">
        <v>1.1327929199999989E-4</v>
      </c>
      <c r="M24" s="24">
        <v>1.1545662599999998E-4</v>
      </c>
      <c r="N24" s="24">
        <v>277.92711683741703</v>
      </c>
      <c r="O24" s="24">
        <v>188.48007231097901</v>
      </c>
      <c r="P24" s="24">
        <v>203.10934337257603</v>
      </c>
      <c r="Q24" s="24">
        <v>511.94909769375153</v>
      </c>
      <c r="R24" s="24">
        <v>309.64973374251002</v>
      </c>
      <c r="S24" s="24">
        <v>1465.7910827461069</v>
      </c>
      <c r="T24" s="24">
        <v>2347.0113114895803</v>
      </c>
      <c r="U24" s="24">
        <v>4467.3801162766904</v>
      </c>
      <c r="V24" s="24">
        <v>6597.9518814605763</v>
      </c>
      <c r="W24" s="24">
        <v>3102.3208370463303</v>
      </c>
      <c r="X24" s="24">
        <v>4449.0394803210502</v>
      </c>
      <c r="Y24" s="24">
        <v>8249.6309593719598</v>
      </c>
      <c r="Z24" s="24">
        <v>1692.7722876791499</v>
      </c>
      <c r="AA24" s="24">
        <v>1812.0089818948697</v>
      </c>
      <c r="AB24" s="24">
        <v>2377.8102091409601</v>
      </c>
      <c r="AC24" s="24">
        <v>4207.9837387132093</v>
      </c>
      <c r="AD24" s="24">
        <v>5456.9009838891398</v>
      </c>
      <c r="AE24" s="24">
        <v>5446.6757577750404</v>
      </c>
    </row>
    <row r="25" spans="1:31" x14ac:dyDescent="0.35">
      <c r="A25" s="28" t="s">
        <v>130</v>
      </c>
      <c r="B25" s="28" t="s">
        <v>65</v>
      </c>
      <c r="C25" s="24">
        <v>14056.74819</v>
      </c>
      <c r="D25" s="24">
        <v>14196.24799</v>
      </c>
      <c r="E25" s="24">
        <v>12521.309300000001</v>
      </c>
      <c r="F25" s="24">
        <v>17484.177210000002</v>
      </c>
      <c r="G25" s="24">
        <v>16419.330249999999</v>
      </c>
      <c r="H25" s="24">
        <v>14381.915849999999</v>
      </c>
      <c r="I25" s="24">
        <v>13983.40048</v>
      </c>
      <c r="J25" s="24">
        <v>19176.668699999998</v>
      </c>
      <c r="K25" s="24">
        <v>13766.36141</v>
      </c>
      <c r="L25" s="24">
        <v>11525.03176</v>
      </c>
      <c r="M25" s="24">
        <v>11473.68612</v>
      </c>
      <c r="N25" s="24">
        <v>12225.330280000002</v>
      </c>
      <c r="O25" s="24">
        <v>12995.58186</v>
      </c>
      <c r="P25" s="24">
        <v>12743.03764</v>
      </c>
      <c r="Q25" s="24">
        <v>12517.1774</v>
      </c>
      <c r="R25" s="24">
        <v>11122.47142</v>
      </c>
      <c r="S25" s="24">
        <v>13701.521980000001</v>
      </c>
      <c r="T25" s="24">
        <v>10479.30069</v>
      </c>
      <c r="U25" s="24">
        <v>9246.7759299999998</v>
      </c>
      <c r="V25" s="24">
        <v>8744.3285199999991</v>
      </c>
      <c r="W25" s="24">
        <v>7584.0400399999999</v>
      </c>
      <c r="X25" s="24">
        <v>8858.2923599999995</v>
      </c>
      <c r="Y25" s="24">
        <v>9432.5450999999994</v>
      </c>
      <c r="Z25" s="24">
        <v>8471.0333099999989</v>
      </c>
      <c r="AA25" s="24">
        <v>8400.6167800000003</v>
      </c>
      <c r="AB25" s="24">
        <v>9345.8591299999989</v>
      </c>
      <c r="AC25" s="24">
        <v>7293.9329900000002</v>
      </c>
      <c r="AD25" s="24">
        <v>6593.10988</v>
      </c>
      <c r="AE25" s="24">
        <v>5691.5358540000007</v>
      </c>
    </row>
    <row r="26" spans="1:31" x14ac:dyDescent="0.35">
      <c r="A26" s="28" t="s">
        <v>130</v>
      </c>
      <c r="B26" s="28" t="s">
        <v>69</v>
      </c>
      <c r="C26" s="24">
        <v>15743.2868922733</v>
      </c>
      <c r="D26" s="24">
        <v>17591.720880117817</v>
      </c>
      <c r="E26" s="24">
        <v>15768.947957583967</v>
      </c>
      <c r="F26" s="24">
        <v>14915.816260594132</v>
      </c>
      <c r="G26" s="24">
        <v>14857.110815810092</v>
      </c>
      <c r="H26" s="24">
        <v>14994.761910898706</v>
      </c>
      <c r="I26" s="24">
        <v>13886.689809517262</v>
      </c>
      <c r="J26" s="24">
        <v>10992.843059233775</v>
      </c>
      <c r="K26" s="24">
        <v>9172.4134795466452</v>
      </c>
      <c r="L26" s="24">
        <v>9549.554563906262</v>
      </c>
      <c r="M26" s="24">
        <v>10804.117348954871</v>
      </c>
      <c r="N26" s="24">
        <v>9728.2244801924135</v>
      </c>
      <c r="O26" s="24">
        <v>9366.4241361789573</v>
      </c>
      <c r="P26" s="24">
        <v>9136.38664525491</v>
      </c>
      <c r="Q26" s="24">
        <v>8846.6333741160524</v>
      </c>
      <c r="R26" s="24">
        <v>8221.5763664713759</v>
      </c>
      <c r="S26" s="24">
        <v>5695.4862946384328</v>
      </c>
      <c r="T26" s="24">
        <v>4167.2025936626396</v>
      </c>
      <c r="U26" s="24">
        <v>4228.0508322079349</v>
      </c>
      <c r="V26" s="24">
        <v>3876.4270701556625</v>
      </c>
      <c r="W26" s="24">
        <v>3407.0691481248732</v>
      </c>
      <c r="X26" s="24">
        <v>3208.5342899827583</v>
      </c>
      <c r="Y26" s="24">
        <v>2277.6275416404947</v>
      </c>
      <c r="Z26" s="24">
        <v>2327.2371132656053</v>
      </c>
      <c r="AA26" s="24">
        <v>2100.3843051136905</v>
      </c>
      <c r="AB26" s="24">
        <v>1159.9768502103598</v>
      </c>
      <c r="AC26" s="24">
        <v>962.52190717580072</v>
      </c>
      <c r="AD26" s="24">
        <v>901.17354114473414</v>
      </c>
      <c r="AE26" s="24">
        <v>754.69106336259949</v>
      </c>
    </row>
    <row r="27" spans="1:31" x14ac:dyDescent="0.35">
      <c r="A27" s="28" t="s">
        <v>130</v>
      </c>
      <c r="B27" s="28" t="s">
        <v>68</v>
      </c>
      <c r="C27" s="24">
        <v>4.9791115402285051</v>
      </c>
      <c r="D27" s="24">
        <v>5.7841325091592459</v>
      </c>
      <c r="E27" s="24">
        <v>5.5558547068229398</v>
      </c>
      <c r="F27" s="24">
        <v>5.1041662057241242</v>
      </c>
      <c r="G27" s="24">
        <v>7.2692838063304412</v>
      </c>
      <c r="H27" s="24">
        <v>26.116202685934955</v>
      </c>
      <c r="I27" s="24">
        <v>30.935675347085766</v>
      </c>
      <c r="J27" s="24">
        <v>33.283081972134767</v>
      </c>
      <c r="K27" s="24">
        <v>77.617569113026434</v>
      </c>
      <c r="L27" s="24">
        <v>78.427351359621596</v>
      </c>
      <c r="M27" s="24">
        <v>76.971139753261681</v>
      </c>
      <c r="N27" s="24">
        <v>72.570950012888275</v>
      </c>
      <c r="O27" s="24">
        <v>67.403527407857254</v>
      </c>
      <c r="P27" s="24">
        <v>62.022747746796519</v>
      </c>
      <c r="Q27" s="24">
        <v>63.607409451901212</v>
      </c>
      <c r="R27" s="24">
        <v>60.479604239401716</v>
      </c>
      <c r="S27" s="24">
        <v>60.927702167552461</v>
      </c>
      <c r="T27" s="24">
        <v>66.027873624690017</v>
      </c>
      <c r="U27" s="24">
        <v>69.142250368098232</v>
      </c>
      <c r="V27" s="24">
        <v>66.94010061604105</v>
      </c>
      <c r="W27" s="24">
        <v>63.503008647415676</v>
      </c>
      <c r="X27" s="24">
        <v>80.433568772572372</v>
      </c>
      <c r="Y27" s="24">
        <v>74.23104744143339</v>
      </c>
      <c r="Z27" s="24">
        <v>74.745422418955656</v>
      </c>
      <c r="AA27" s="24">
        <v>71.01396655023126</v>
      </c>
      <c r="AB27" s="24">
        <v>68.180325932192602</v>
      </c>
      <c r="AC27" s="24">
        <v>66.776100278470835</v>
      </c>
      <c r="AD27" s="24">
        <v>73.31811290852626</v>
      </c>
      <c r="AE27" s="24">
        <v>74.272202949181292</v>
      </c>
    </row>
    <row r="28" spans="1:31" x14ac:dyDescent="0.35">
      <c r="A28" s="28" t="s">
        <v>130</v>
      </c>
      <c r="B28" s="28" t="s">
        <v>36</v>
      </c>
      <c r="C28" s="24">
        <v>7.1934307999999993E-8</v>
      </c>
      <c r="D28" s="24">
        <v>1.0282659399999992E-7</v>
      </c>
      <c r="E28" s="24">
        <v>9.8188146999999996E-8</v>
      </c>
      <c r="F28" s="24">
        <v>1.2446580600000001E-7</v>
      </c>
      <c r="G28" s="24">
        <v>1.4180377599999989E-7</v>
      </c>
      <c r="H28" s="24">
        <v>1.5177423800000001E-7</v>
      </c>
      <c r="I28" s="24">
        <v>1.835776599999989E-7</v>
      </c>
      <c r="J28" s="24">
        <v>1.9837775E-7</v>
      </c>
      <c r="K28" s="24">
        <v>4.6309383999999995E-6</v>
      </c>
      <c r="L28" s="24">
        <v>4.5513313200000001E-6</v>
      </c>
      <c r="M28" s="24">
        <v>4.2283694400000001E-6</v>
      </c>
      <c r="N28" s="24">
        <v>4.2534742000000004E-6</v>
      </c>
      <c r="O28" s="24">
        <v>3.9455832299999995E-6</v>
      </c>
      <c r="P28" s="24">
        <v>3.696363629999999E-6</v>
      </c>
      <c r="Q28" s="24">
        <v>3.6900386399999994E-6</v>
      </c>
      <c r="R28" s="24">
        <v>3.5312002000000001E-6</v>
      </c>
      <c r="S28" s="24">
        <v>0.24719629560699999</v>
      </c>
      <c r="T28" s="24">
        <v>0.2319684303931</v>
      </c>
      <c r="U28" s="24">
        <v>0.59762606122390005</v>
      </c>
      <c r="V28" s="24">
        <v>0.55636616886830004</v>
      </c>
      <c r="W28" s="24">
        <v>1.0812288796779002</v>
      </c>
      <c r="X28" s="24">
        <v>1.0164225340104001</v>
      </c>
      <c r="Y28" s="24">
        <v>0.9766738299376001</v>
      </c>
      <c r="Z28" s="24">
        <v>0.95313377150919998</v>
      </c>
      <c r="AA28" s="24">
        <v>0.90858572178500008</v>
      </c>
      <c r="AB28" s="24">
        <v>0.84958791919939991</v>
      </c>
      <c r="AC28" s="24">
        <v>0.79201159900059992</v>
      </c>
      <c r="AD28" s="24">
        <v>0.7819066562093</v>
      </c>
      <c r="AE28" s="24">
        <v>0.73498025577960002</v>
      </c>
    </row>
    <row r="29" spans="1:31" x14ac:dyDescent="0.35">
      <c r="A29" s="28" t="s">
        <v>130</v>
      </c>
      <c r="B29" s="28" t="s">
        <v>73</v>
      </c>
      <c r="C29" s="24">
        <v>205.22763399999999</v>
      </c>
      <c r="D29" s="24">
        <v>554.65055000000007</v>
      </c>
      <c r="E29" s="24">
        <v>736.80817016143999</v>
      </c>
      <c r="F29" s="24">
        <v>1136.0522371853717</v>
      </c>
      <c r="G29" s="24">
        <v>601.98525876946735</v>
      </c>
      <c r="H29" s="24">
        <v>801.23753016869205</v>
      </c>
      <c r="I29" s="24">
        <v>1046.5621885760411</v>
      </c>
      <c r="J29" s="24">
        <v>1257.0828768843328</v>
      </c>
      <c r="K29" s="24">
        <v>870.48106218940598</v>
      </c>
      <c r="L29" s="24">
        <v>976.89306859163253</v>
      </c>
      <c r="M29" s="24">
        <v>938.80655549071071</v>
      </c>
      <c r="N29" s="24">
        <v>1267.8321531475478</v>
      </c>
      <c r="O29" s="24">
        <v>1102.8910073377542</v>
      </c>
      <c r="P29" s="24">
        <v>853.37702313137481</v>
      </c>
      <c r="Q29" s="24">
        <v>1036.2969129333912</v>
      </c>
      <c r="R29" s="24">
        <v>956.88898252622187</v>
      </c>
      <c r="S29" s="24">
        <v>754.9141135539046</v>
      </c>
      <c r="T29" s="24">
        <v>722.22828823864631</v>
      </c>
      <c r="U29" s="24">
        <v>779.35744286359954</v>
      </c>
      <c r="V29" s="24">
        <v>763.72821245083196</v>
      </c>
      <c r="W29" s="24">
        <v>726.64939473251832</v>
      </c>
      <c r="X29" s="24">
        <v>757.49182021470983</v>
      </c>
      <c r="Y29" s="24">
        <v>517.97953401294421</v>
      </c>
      <c r="Z29" s="24">
        <v>624.36297662663424</v>
      </c>
      <c r="AA29" s="24">
        <v>630.38965160351631</v>
      </c>
      <c r="AB29" s="24">
        <v>486.38727847910889</v>
      </c>
      <c r="AC29" s="24">
        <v>419.1448717682394</v>
      </c>
      <c r="AD29" s="24">
        <v>405.63319767564383</v>
      </c>
      <c r="AE29" s="24">
        <v>279.44687467469834</v>
      </c>
    </row>
    <row r="30" spans="1:31" x14ac:dyDescent="0.35">
      <c r="A30" s="28" t="s">
        <v>130</v>
      </c>
      <c r="B30" s="28" t="s">
        <v>56</v>
      </c>
      <c r="C30" s="24">
        <v>0.14479841799999998</v>
      </c>
      <c r="D30" s="24">
        <v>0.26542736499999992</v>
      </c>
      <c r="E30" s="24">
        <v>0.32743049600000002</v>
      </c>
      <c r="F30" s="24">
        <v>0.59133909000000007</v>
      </c>
      <c r="G30" s="24">
        <v>0.85199633399999997</v>
      </c>
      <c r="H30" s="24">
        <v>1.0905547549999999</v>
      </c>
      <c r="I30" s="24">
        <v>1.3762472199999991</v>
      </c>
      <c r="J30" s="24">
        <v>1.59034582</v>
      </c>
      <c r="K30" s="24">
        <v>1.78778897</v>
      </c>
      <c r="L30" s="24">
        <v>2.0545435700000003</v>
      </c>
      <c r="M30" s="24">
        <v>2.3057040799999999</v>
      </c>
      <c r="N30" s="24">
        <v>2.6630131599999989</v>
      </c>
      <c r="O30" s="24">
        <v>2.8517525999999997</v>
      </c>
      <c r="P30" s="24">
        <v>2.8094286000000004</v>
      </c>
      <c r="Q30" s="24">
        <v>2.9983991299999988</v>
      </c>
      <c r="R30" s="24">
        <v>3.0733258000000001</v>
      </c>
      <c r="S30" s="24">
        <v>2.9279305</v>
      </c>
      <c r="T30" s="24">
        <v>2.8574327599999987</v>
      </c>
      <c r="U30" s="24">
        <v>2.9465776999999997</v>
      </c>
      <c r="V30" s="24">
        <v>2.8996787999999998</v>
      </c>
      <c r="W30" s="24">
        <v>2.9981264400000001</v>
      </c>
      <c r="X30" s="24">
        <v>3.0444946000000002</v>
      </c>
      <c r="Y30" s="24">
        <v>2.9932583999999998</v>
      </c>
      <c r="Z30" s="24">
        <v>3.1163882000000003</v>
      </c>
      <c r="AA30" s="24">
        <v>2.9991624000000003</v>
      </c>
      <c r="AB30" s="24">
        <v>2.8640782300000001</v>
      </c>
      <c r="AC30" s="24">
        <v>2.7256459500000001</v>
      </c>
      <c r="AD30" s="24">
        <v>2.8085192999999999</v>
      </c>
      <c r="AE30" s="24">
        <v>2.2606711299999995</v>
      </c>
    </row>
    <row r="31" spans="1:31" x14ac:dyDescent="0.35">
      <c r="A31" s="31" t="s">
        <v>138</v>
      </c>
      <c r="B31" s="31"/>
      <c r="C31" s="32">
        <v>210459.94031858511</v>
      </c>
      <c r="D31" s="32">
        <v>175391.67092456215</v>
      </c>
      <c r="E31" s="32">
        <v>155911.53999747112</v>
      </c>
      <c r="F31" s="32">
        <v>172472.03799100002</v>
      </c>
      <c r="G31" s="32">
        <v>143830.19996818755</v>
      </c>
      <c r="H31" s="32">
        <v>122804.51398517498</v>
      </c>
      <c r="I31" s="32">
        <v>111088.42776679597</v>
      </c>
      <c r="J31" s="32">
        <v>117719.14912299733</v>
      </c>
      <c r="K31" s="32">
        <v>76095.645624071316</v>
      </c>
      <c r="L31" s="32">
        <v>70122.458728945508</v>
      </c>
      <c r="M31" s="32">
        <v>67159.592191551637</v>
      </c>
      <c r="N31" s="32">
        <v>52511.129536226857</v>
      </c>
      <c r="O31" s="32">
        <v>57095.607142916931</v>
      </c>
      <c r="P31" s="32">
        <v>53009.318906879671</v>
      </c>
      <c r="Q31" s="32">
        <v>36320.623977779658</v>
      </c>
      <c r="R31" s="32">
        <v>36297.855918463516</v>
      </c>
      <c r="S31" s="32">
        <v>40849.802761087121</v>
      </c>
      <c r="T31" s="32">
        <v>35848.748217488857</v>
      </c>
      <c r="U31" s="32">
        <v>34286.235060283288</v>
      </c>
      <c r="V31" s="32">
        <v>32706.3787362968</v>
      </c>
      <c r="W31" s="32">
        <v>25783.108830766258</v>
      </c>
      <c r="X31" s="32">
        <v>20601.45920004218</v>
      </c>
      <c r="Y31" s="32">
        <v>20134.178319539988</v>
      </c>
      <c r="Z31" s="32">
        <v>12565.78832069415</v>
      </c>
      <c r="AA31" s="32">
        <v>12384.024218325412</v>
      </c>
      <c r="AB31" s="32">
        <v>12951.826698668303</v>
      </c>
      <c r="AC31" s="32">
        <v>12531.21491256966</v>
      </c>
      <c r="AD31" s="32">
        <v>13024.502765710398</v>
      </c>
      <c r="AE31" s="32">
        <v>11967.175105282251</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166038.0796</v>
      </c>
      <c r="D34" s="24">
        <v>144997.79819999999</v>
      </c>
      <c r="E34" s="24">
        <v>147885.2378</v>
      </c>
      <c r="F34" s="24">
        <v>134624.43810378748</v>
      </c>
      <c r="G34" s="24">
        <v>128904.12567057165</v>
      </c>
      <c r="H34" s="24">
        <v>117060.17483726764</v>
      </c>
      <c r="I34" s="24">
        <v>103140.50956262612</v>
      </c>
      <c r="J34" s="24">
        <v>97837.038330026946</v>
      </c>
      <c r="K34" s="24">
        <v>88661.197327688482</v>
      </c>
      <c r="L34" s="24">
        <v>80883.08543599183</v>
      </c>
      <c r="M34" s="24">
        <v>75844.433638155853</v>
      </c>
      <c r="N34" s="24">
        <v>75100.445741769407</v>
      </c>
      <c r="O34" s="24">
        <v>75625.727203657603</v>
      </c>
      <c r="P34" s="24">
        <v>68864.857208165457</v>
      </c>
      <c r="Q34" s="24">
        <v>65150.305839999986</v>
      </c>
      <c r="R34" s="24">
        <v>57377.262900000009</v>
      </c>
      <c r="S34" s="24">
        <v>44318.618599999994</v>
      </c>
      <c r="T34" s="24">
        <v>42790.444599999995</v>
      </c>
      <c r="U34" s="24">
        <v>37900.17</v>
      </c>
      <c r="V34" s="24">
        <v>36141.970799999996</v>
      </c>
      <c r="W34" s="24">
        <v>32681.143399999997</v>
      </c>
      <c r="X34" s="24">
        <v>26626.449000000001</v>
      </c>
      <c r="Y34" s="24">
        <v>21167.9552</v>
      </c>
      <c r="Z34" s="24">
        <v>16980.625499999998</v>
      </c>
      <c r="AA34" s="24">
        <v>13391.889499999999</v>
      </c>
      <c r="AB34" s="24">
        <v>10683.949500000001</v>
      </c>
      <c r="AC34" s="24">
        <v>9645.3405000000002</v>
      </c>
      <c r="AD34" s="24">
        <v>8956.2254000000012</v>
      </c>
      <c r="AE34" s="24">
        <v>7726.8092000000006</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7651.4755569222607</v>
      </c>
      <c r="D36" s="24">
        <v>7312.778205871864</v>
      </c>
      <c r="E36" s="24">
        <v>7770.7945771311397</v>
      </c>
      <c r="F36" s="24">
        <v>9065.5045392767206</v>
      </c>
      <c r="G36" s="24">
        <v>7792.0142526854797</v>
      </c>
      <c r="H36" s="24">
        <v>7388.8012027658397</v>
      </c>
      <c r="I36" s="24">
        <v>7326.7851304494206</v>
      </c>
      <c r="J36" s="24">
        <v>9099.382629324291</v>
      </c>
      <c r="K36" s="24">
        <v>6342.4269143074935</v>
      </c>
      <c r="L36" s="24">
        <v>6420.4680517793558</v>
      </c>
      <c r="M36" s="24">
        <v>7451.9115768293896</v>
      </c>
      <c r="N36" s="24">
        <v>12587.278854200036</v>
      </c>
      <c r="O36" s="24">
        <v>13888.941202173612</v>
      </c>
      <c r="P36" s="24">
        <v>11696.65959609355</v>
      </c>
      <c r="Q36" s="24">
        <v>10063.309411395861</v>
      </c>
      <c r="R36" s="24">
        <v>8381.1467310091502</v>
      </c>
      <c r="S36" s="24">
        <v>11784.20575836012</v>
      </c>
      <c r="T36" s="24">
        <v>10984.99005126984</v>
      </c>
      <c r="U36" s="24">
        <v>8177.2876904326204</v>
      </c>
      <c r="V36" s="24">
        <v>8030.0002816127699</v>
      </c>
      <c r="W36" s="24">
        <v>8019.4725362528598</v>
      </c>
      <c r="X36" s="24">
        <v>8598.0794025947907</v>
      </c>
      <c r="Y36" s="24">
        <v>7423.5672413472603</v>
      </c>
      <c r="Z36" s="24">
        <v>7054.5224300683903</v>
      </c>
      <c r="AA36" s="24">
        <v>3157.6697232962401</v>
      </c>
      <c r="AB36" s="24">
        <v>2065.51698267557</v>
      </c>
      <c r="AC36" s="24">
        <v>1976.7756724421999</v>
      </c>
      <c r="AD36" s="24">
        <v>1878.5593615846199</v>
      </c>
      <c r="AE36" s="24">
        <v>1790.18324775428</v>
      </c>
    </row>
    <row r="37" spans="1:31" x14ac:dyDescent="0.35">
      <c r="A37" s="28" t="s">
        <v>131</v>
      </c>
      <c r="B37" s="28" t="s">
        <v>32</v>
      </c>
      <c r="C37" s="24">
        <v>257.0102</v>
      </c>
      <c r="D37" s="24">
        <v>244.23916</v>
      </c>
      <c r="E37" s="24">
        <v>462.47705999999999</v>
      </c>
      <c r="F37" s="24">
        <v>442.74405999999999</v>
      </c>
      <c r="G37" s="24">
        <v>419.01943999999997</v>
      </c>
      <c r="H37" s="24">
        <v>400.94953000000004</v>
      </c>
      <c r="I37" s="24">
        <v>380.47725000000003</v>
      </c>
      <c r="J37" s="24">
        <v>365.28078000000005</v>
      </c>
      <c r="K37" s="24">
        <v>345.96706</v>
      </c>
      <c r="L37" s="24">
        <v>331.12275</v>
      </c>
      <c r="M37" s="24">
        <v>315.03871999999996</v>
      </c>
      <c r="N37" s="24">
        <v>299.60165999999998</v>
      </c>
      <c r="O37" s="24">
        <v>308.19846999999999</v>
      </c>
      <c r="P37" s="24">
        <v>273.89699999999999</v>
      </c>
      <c r="Q37" s="24">
        <v>262.80784</v>
      </c>
      <c r="R37" s="24">
        <v>268.68896999999998</v>
      </c>
      <c r="S37" s="24">
        <v>537.17425000000003</v>
      </c>
      <c r="T37" s="24">
        <v>550.54319999999996</v>
      </c>
      <c r="U37" s="24">
        <v>489.97840000000002</v>
      </c>
      <c r="V37" s="24">
        <v>475.80890000000005</v>
      </c>
      <c r="W37" s="24">
        <v>468.72661999999997</v>
      </c>
      <c r="X37" s="24">
        <v>547.71600000000001</v>
      </c>
      <c r="Y37" s="24">
        <v>446.34644000000003</v>
      </c>
      <c r="Z37" s="24">
        <v>423.38479999999998</v>
      </c>
      <c r="AA37" s="24">
        <v>493.274</v>
      </c>
      <c r="AB37" s="24">
        <v>0</v>
      </c>
      <c r="AC37" s="24">
        <v>0</v>
      </c>
      <c r="AD37" s="24">
        <v>0</v>
      </c>
      <c r="AE37" s="24">
        <v>0</v>
      </c>
    </row>
    <row r="38" spans="1:31" x14ac:dyDescent="0.35">
      <c r="A38" s="28" t="s">
        <v>131</v>
      </c>
      <c r="B38" s="28" t="s">
        <v>66</v>
      </c>
      <c r="C38" s="24">
        <v>2.1792800299999998E-4</v>
      </c>
      <c r="D38" s="24">
        <v>2.15659771E-4</v>
      </c>
      <c r="E38" s="24">
        <v>2.7042241804830001</v>
      </c>
      <c r="F38" s="24">
        <v>251.041143763023</v>
      </c>
      <c r="G38" s="24">
        <v>111.98468955755902</v>
      </c>
      <c r="H38" s="24">
        <v>167.49868636190797</v>
      </c>
      <c r="I38" s="24">
        <v>204.36580803867088</v>
      </c>
      <c r="J38" s="24">
        <v>676.21264743712209</v>
      </c>
      <c r="K38" s="24">
        <v>101.73104061257592</v>
      </c>
      <c r="L38" s="24">
        <v>184.43644076856299</v>
      </c>
      <c r="M38" s="24">
        <v>205.96015894885002</v>
      </c>
      <c r="N38" s="24">
        <v>1545.407025445998</v>
      </c>
      <c r="O38" s="24">
        <v>918.14484447404004</v>
      </c>
      <c r="P38" s="24">
        <v>466.02812705967301</v>
      </c>
      <c r="Q38" s="24">
        <v>501.53078937211194</v>
      </c>
      <c r="R38" s="24">
        <v>1043.705775473165</v>
      </c>
      <c r="S38" s="24">
        <v>3858.7570977964087</v>
      </c>
      <c r="T38" s="24">
        <v>3098.3873382028537</v>
      </c>
      <c r="U38" s="24">
        <v>4062.9277164678797</v>
      </c>
      <c r="V38" s="24">
        <v>3703.3980386559897</v>
      </c>
      <c r="W38" s="24">
        <v>3756.4339040840105</v>
      </c>
      <c r="X38" s="24">
        <v>4783.3600589034104</v>
      </c>
      <c r="Y38" s="24">
        <v>4754.5517971039844</v>
      </c>
      <c r="Z38" s="24">
        <v>4160.1394555169545</v>
      </c>
      <c r="AA38" s="24">
        <v>4104.3149583249642</v>
      </c>
      <c r="AB38" s="24">
        <v>4467.3000346403405</v>
      </c>
      <c r="AC38" s="24">
        <v>3633.1521995324401</v>
      </c>
      <c r="AD38" s="24">
        <v>3882.9289463636896</v>
      </c>
      <c r="AE38" s="24">
        <v>2267.4294585146199</v>
      </c>
    </row>
    <row r="39" spans="1:31" x14ac:dyDescent="0.35">
      <c r="A39" s="28" t="s">
        <v>131</v>
      </c>
      <c r="B39" s="28" t="s">
        <v>65</v>
      </c>
      <c r="C39" s="24">
        <v>4712.6965</v>
      </c>
      <c r="D39" s="24">
        <v>4493.6277</v>
      </c>
      <c r="E39" s="24">
        <v>4295.3274000000001</v>
      </c>
      <c r="F39" s="24">
        <v>4070.5639999999999</v>
      </c>
      <c r="G39" s="24">
        <v>3877.6651000000002</v>
      </c>
      <c r="H39" s="24">
        <v>3698.0577999999996</v>
      </c>
      <c r="I39" s="24">
        <v>3534.0263999999997</v>
      </c>
      <c r="J39" s="24">
        <v>3351.4722999999999</v>
      </c>
      <c r="K39" s="24">
        <v>3191.1215999999999</v>
      </c>
      <c r="L39" s="24">
        <v>2980.2087999999999</v>
      </c>
      <c r="M39" s="24">
        <v>2903.5439999999999</v>
      </c>
      <c r="N39" s="24">
        <v>2752.0443999999998</v>
      </c>
      <c r="O39" s="24">
        <v>2620.6397400000001</v>
      </c>
      <c r="P39" s="24">
        <v>2497.11816</v>
      </c>
      <c r="Q39" s="24">
        <v>2383.1468999999997</v>
      </c>
      <c r="R39" s="24">
        <v>2261.5719000000004</v>
      </c>
      <c r="S39" s="24">
        <v>805.69406000000004</v>
      </c>
      <c r="T39" s="24">
        <v>772.20319999999992</v>
      </c>
      <c r="U39" s="24">
        <v>729.72450000000003</v>
      </c>
      <c r="V39" s="24">
        <v>697.4212</v>
      </c>
      <c r="W39" s="24">
        <v>668.6223</v>
      </c>
      <c r="X39" s="24">
        <v>0</v>
      </c>
      <c r="Y39" s="24">
        <v>0</v>
      </c>
      <c r="Z39" s="24">
        <v>0</v>
      </c>
      <c r="AA39" s="24">
        <v>0</v>
      </c>
      <c r="AB39" s="24">
        <v>0</v>
      </c>
      <c r="AC39" s="24">
        <v>0</v>
      </c>
      <c r="AD39" s="24">
        <v>0</v>
      </c>
      <c r="AE39" s="24">
        <v>0</v>
      </c>
    </row>
    <row r="40" spans="1:31" x14ac:dyDescent="0.35">
      <c r="A40" s="28" t="s">
        <v>131</v>
      </c>
      <c r="B40" s="28" t="s">
        <v>69</v>
      </c>
      <c r="C40" s="24">
        <v>5395.6620773568193</v>
      </c>
      <c r="D40" s="24">
        <v>8636.8741836836925</v>
      </c>
      <c r="E40" s="24">
        <v>8140.0838980552599</v>
      </c>
      <c r="F40" s="24">
        <v>7228.4220172730866</v>
      </c>
      <c r="G40" s="24">
        <v>8173.4742781622981</v>
      </c>
      <c r="H40" s="24">
        <v>7721.1711269473453</v>
      </c>
      <c r="I40" s="24">
        <v>7851.0693433639108</v>
      </c>
      <c r="J40" s="24">
        <v>7260.8621305357901</v>
      </c>
      <c r="K40" s="24">
        <v>6382.8127506072278</v>
      </c>
      <c r="L40" s="24">
        <v>6347.2886015916765</v>
      </c>
      <c r="M40" s="24">
        <v>5417.3042094693801</v>
      </c>
      <c r="N40" s="24">
        <v>5039.4427176829977</v>
      </c>
      <c r="O40" s="24">
        <v>4497.7805616862734</v>
      </c>
      <c r="P40" s="24">
        <v>5045.4612211074664</v>
      </c>
      <c r="Q40" s="24">
        <v>4577.2085571700482</v>
      </c>
      <c r="R40" s="24">
        <v>4695.0760556792056</v>
      </c>
      <c r="S40" s="24">
        <v>4476.4619446393799</v>
      </c>
      <c r="T40" s="24">
        <v>4117.2758717862453</v>
      </c>
      <c r="U40" s="24">
        <v>4006.8696126921486</v>
      </c>
      <c r="V40" s="24">
        <v>3238.4738803697419</v>
      </c>
      <c r="W40" s="24">
        <v>3043.7605507059657</v>
      </c>
      <c r="X40" s="24">
        <v>2550.0595879236453</v>
      </c>
      <c r="Y40" s="24">
        <v>2385.4664170233041</v>
      </c>
      <c r="Z40" s="24">
        <v>1233.0256090533258</v>
      </c>
      <c r="AA40" s="24">
        <v>1199.6244285836372</v>
      </c>
      <c r="AB40" s="24">
        <v>1107.396999165283</v>
      </c>
      <c r="AC40" s="24">
        <v>999.84823745206654</v>
      </c>
      <c r="AD40" s="24">
        <v>925.49704275164765</v>
      </c>
      <c r="AE40" s="24">
        <v>531.37956960872486</v>
      </c>
    </row>
    <row r="41" spans="1:31" x14ac:dyDescent="0.35">
      <c r="A41" s="28" t="s">
        <v>131</v>
      </c>
      <c r="B41" s="28" t="s">
        <v>68</v>
      </c>
      <c r="C41" s="24">
        <v>5.17582296701553</v>
      </c>
      <c r="D41" s="24">
        <v>6.7105293280678904</v>
      </c>
      <c r="E41" s="24">
        <v>6.5230448414602096</v>
      </c>
      <c r="F41" s="24">
        <v>5.951454402576271</v>
      </c>
      <c r="G41" s="24">
        <v>5.7564029326525619</v>
      </c>
      <c r="H41" s="24">
        <v>5.7532042986849765</v>
      </c>
      <c r="I41" s="24">
        <v>5.5568086301022523</v>
      </c>
      <c r="J41" s="24">
        <v>4.4257199251820634</v>
      </c>
      <c r="K41" s="24">
        <v>4.5781404997062287</v>
      </c>
      <c r="L41" s="24">
        <v>4.541893342932628</v>
      </c>
      <c r="M41" s="24">
        <v>4.4035761946494079</v>
      </c>
      <c r="N41" s="24">
        <v>4.2645890618439637</v>
      </c>
      <c r="O41" s="24">
        <v>3.8936549694352234</v>
      </c>
      <c r="P41" s="24">
        <v>3.7711967101746455</v>
      </c>
      <c r="Q41" s="24">
        <v>3.7786565025207217</v>
      </c>
      <c r="R41" s="24">
        <v>3.4765445967834228</v>
      </c>
      <c r="S41" s="24">
        <v>16.819305003653906</v>
      </c>
      <c r="T41" s="24">
        <v>17.195025190231544</v>
      </c>
      <c r="U41" s="24">
        <v>17.061463479977224</v>
      </c>
      <c r="V41" s="24">
        <v>22.277743633768395</v>
      </c>
      <c r="W41" s="24">
        <v>26.361594121681097</v>
      </c>
      <c r="X41" s="24">
        <v>43.670682631075721</v>
      </c>
      <c r="Y41" s="24">
        <v>40.749602857369084</v>
      </c>
      <c r="Z41" s="24">
        <v>39.989073506548216</v>
      </c>
      <c r="AA41" s="24">
        <v>37.163474902197223</v>
      </c>
      <c r="AB41" s="24">
        <v>43.444782599791445</v>
      </c>
      <c r="AC41" s="24">
        <v>43.499169877309754</v>
      </c>
      <c r="AD41" s="24">
        <v>42.73801442855526</v>
      </c>
      <c r="AE41" s="24">
        <v>43.522496605218187</v>
      </c>
    </row>
    <row r="42" spans="1:31" x14ac:dyDescent="0.35">
      <c r="A42" s="28" t="s">
        <v>131</v>
      </c>
      <c r="B42" s="28" t="s">
        <v>36</v>
      </c>
      <c r="C42" s="24">
        <v>5.0437342E-8</v>
      </c>
      <c r="D42" s="24">
        <v>1.9363592109239998E-2</v>
      </c>
      <c r="E42" s="24">
        <v>2.18196405031E-2</v>
      </c>
      <c r="F42" s="24">
        <v>2.5828033069410002E-2</v>
      </c>
      <c r="G42" s="24">
        <v>2.6172247536189998E-2</v>
      </c>
      <c r="H42" s="24">
        <v>2.4425570921729905E-2</v>
      </c>
      <c r="I42" s="24">
        <v>2.2746411402189998E-2</v>
      </c>
      <c r="J42" s="24">
        <v>2.1229134952790003E-2</v>
      </c>
      <c r="K42" s="24">
        <v>1.9356769761660002E-2</v>
      </c>
      <c r="L42" s="24">
        <v>1.8852905935130001E-2</v>
      </c>
      <c r="M42" s="24">
        <v>1.745614273605E-2</v>
      </c>
      <c r="N42" s="24">
        <v>1.69901155768E-2</v>
      </c>
      <c r="O42" s="24">
        <v>0.168875425</v>
      </c>
      <c r="P42" s="24">
        <v>0.167268207</v>
      </c>
      <c r="Q42" s="24">
        <v>0.15869994500000001</v>
      </c>
      <c r="R42" s="24">
        <v>0.151366476</v>
      </c>
      <c r="S42" s="24">
        <v>1.869812952</v>
      </c>
      <c r="T42" s="24">
        <v>1.7922557879999998</v>
      </c>
      <c r="U42" s="24">
        <v>1.718161517</v>
      </c>
      <c r="V42" s="24">
        <v>1.6573423</v>
      </c>
      <c r="W42" s="24">
        <v>1.6149518</v>
      </c>
      <c r="X42" s="24">
        <v>1.5264309</v>
      </c>
      <c r="Y42" s="24">
        <v>1.4607117000000001</v>
      </c>
      <c r="Z42" s="24">
        <v>1.3995931000000001</v>
      </c>
      <c r="AA42" s="24">
        <v>1.3242070000000001</v>
      </c>
      <c r="AB42" s="24">
        <v>2.1024677999999999</v>
      </c>
      <c r="AC42" s="24">
        <v>2.0859342999999999</v>
      </c>
      <c r="AD42" s="24">
        <v>1.9873524</v>
      </c>
      <c r="AE42" s="24">
        <v>1.8189163000000002</v>
      </c>
    </row>
    <row r="43" spans="1:31" x14ac:dyDescent="0.35">
      <c r="A43" s="28" t="s">
        <v>131</v>
      </c>
      <c r="B43" s="28" t="s">
        <v>73</v>
      </c>
      <c r="C43" s="24">
        <v>220.17248000000001</v>
      </c>
      <c r="D43" s="24">
        <v>636.84524999999996</v>
      </c>
      <c r="E43" s="24">
        <v>883.58406007735528</v>
      </c>
      <c r="F43" s="24">
        <v>3215.1985000932818</v>
      </c>
      <c r="G43" s="24">
        <v>3173.9690000896608</v>
      </c>
      <c r="H43" s="24">
        <v>2526.5370000906987</v>
      </c>
      <c r="I43" s="24">
        <v>2504.6880000939145</v>
      </c>
      <c r="J43" s="24">
        <v>3232.8285001077797</v>
      </c>
      <c r="K43" s="24">
        <v>2478.2175001016994</v>
      </c>
      <c r="L43" s="24">
        <v>2478.4232001021528</v>
      </c>
      <c r="M43" s="24">
        <v>2234.8460001002718</v>
      </c>
      <c r="N43" s="24">
        <v>2815.7550002139396</v>
      </c>
      <c r="O43" s="24">
        <v>2426.4030003609614</v>
      </c>
      <c r="P43" s="24">
        <v>2184.2088003508661</v>
      </c>
      <c r="Q43" s="24">
        <v>2301.4430003330845</v>
      </c>
      <c r="R43" s="24">
        <v>2100.9950003224817</v>
      </c>
      <c r="S43" s="24">
        <v>1301.9084931999998</v>
      </c>
      <c r="T43" s="24">
        <v>1271.0402819000001</v>
      </c>
      <c r="U43" s="24">
        <v>1257.0088452400003</v>
      </c>
      <c r="V43" s="24">
        <v>1275.3542194300001</v>
      </c>
      <c r="W43" s="24">
        <v>1524.5957825699998</v>
      </c>
      <c r="X43" s="24">
        <v>1253.2396575</v>
      </c>
      <c r="Y43" s="24">
        <v>915.46843119999994</v>
      </c>
      <c r="Z43" s="24">
        <v>1012.4082117</v>
      </c>
      <c r="AA43" s="24">
        <v>863.19873610000002</v>
      </c>
      <c r="AB43" s="24">
        <v>695.71743130000004</v>
      </c>
      <c r="AC43" s="24">
        <v>614.291248</v>
      </c>
      <c r="AD43" s="24">
        <v>520.94549770000003</v>
      </c>
      <c r="AE43" s="24">
        <v>182.88334599999999</v>
      </c>
    </row>
    <row r="44" spans="1:31" x14ac:dyDescent="0.35">
      <c r="A44" s="28" t="s">
        <v>131</v>
      </c>
      <c r="B44" s="28" t="s">
        <v>56</v>
      </c>
      <c r="C44" s="24">
        <v>6.2739221499999998E-2</v>
      </c>
      <c r="D44" s="24">
        <v>0.103573578</v>
      </c>
      <c r="E44" s="24">
        <v>0.15472074899999991</v>
      </c>
      <c r="F44" s="24">
        <v>0.288612533</v>
      </c>
      <c r="G44" s="24">
        <v>0.44170718800000003</v>
      </c>
      <c r="H44" s="24">
        <v>0.57233469999999997</v>
      </c>
      <c r="I44" s="24">
        <v>0.72299230400000014</v>
      </c>
      <c r="J44" s="24">
        <v>0.89091496000000003</v>
      </c>
      <c r="K44" s="24">
        <v>1.019136129999999</v>
      </c>
      <c r="L44" s="24">
        <v>1.22615936</v>
      </c>
      <c r="M44" s="24">
        <v>1.43602886</v>
      </c>
      <c r="N44" s="24">
        <v>1.7109601999999999</v>
      </c>
      <c r="O44" s="24">
        <v>1.7850570999999991</v>
      </c>
      <c r="P44" s="24">
        <v>1.9230268500000001</v>
      </c>
      <c r="Q44" s="24">
        <v>2.0190895799999997</v>
      </c>
      <c r="R44" s="24">
        <v>2.0686651300000003</v>
      </c>
      <c r="S44" s="24">
        <v>1.5889855499999999</v>
      </c>
      <c r="T44" s="24">
        <v>1.66722902</v>
      </c>
      <c r="U44" s="24">
        <v>1.7208821999999999</v>
      </c>
      <c r="V44" s="24">
        <v>1.8071495499999999</v>
      </c>
      <c r="W44" s="24">
        <v>1.95445866</v>
      </c>
      <c r="X44" s="24">
        <v>1.98532102</v>
      </c>
      <c r="Y44" s="24">
        <v>1.9973390299999998</v>
      </c>
      <c r="Z44" s="24">
        <v>1.9973852000000001</v>
      </c>
      <c r="AA44" s="24">
        <v>1.7907687000000001</v>
      </c>
      <c r="AB44" s="24">
        <v>1.4492261000000002</v>
      </c>
      <c r="AC44" s="24">
        <v>1.5667067299999999</v>
      </c>
      <c r="AD44" s="24">
        <v>1.5265646399999999</v>
      </c>
      <c r="AE44" s="24">
        <v>0.91921116000000003</v>
      </c>
    </row>
    <row r="45" spans="1:31" x14ac:dyDescent="0.35">
      <c r="A45" s="31" t="s">
        <v>138</v>
      </c>
      <c r="B45" s="31"/>
      <c r="C45" s="32">
        <v>184060.09997517409</v>
      </c>
      <c r="D45" s="32">
        <v>165692.02819454338</v>
      </c>
      <c r="E45" s="32">
        <v>168563.14800420834</v>
      </c>
      <c r="F45" s="32">
        <v>155688.6653185029</v>
      </c>
      <c r="G45" s="32">
        <v>149284.03983390966</v>
      </c>
      <c r="H45" s="32">
        <v>136442.40638764139</v>
      </c>
      <c r="I45" s="32">
        <v>122442.79030310822</v>
      </c>
      <c r="J45" s="32">
        <v>118594.67453724933</v>
      </c>
      <c r="K45" s="32">
        <v>105029.83483371549</v>
      </c>
      <c r="L45" s="32">
        <v>97151.151973474349</v>
      </c>
      <c r="M45" s="32">
        <v>92142.595879598099</v>
      </c>
      <c r="N45" s="32">
        <v>97328.484988160271</v>
      </c>
      <c r="O45" s="32">
        <v>97863.325676960958</v>
      </c>
      <c r="P45" s="32">
        <v>88847.792509136329</v>
      </c>
      <c r="Q45" s="32">
        <v>82942.087994440531</v>
      </c>
      <c r="R45" s="32">
        <v>74030.928876758306</v>
      </c>
      <c r="S45" s="32">
        <v>65797.731015799553</v>
      </c>
      <c r="T45" s="32">
        <v>62331.039286449173</v>
      </c>
      <c r="U45" s="32">
        <v>55384.01938307262</v>
      </c>
      <c r="V45" s="32">
        <v>52309.350844272267</v>
      </c>
      <c r="W45" s="32">
        <v>48664.520905164514</v>
      </c>
      <c r="X45" s="32">
        <v>43149.334732052921</v>
      </c>
      <c r="Y45" s="32">
        <v>36218.636698331917</v>
      </c>
      <c r="Z45" s="32">
        <v>29891.686868145218</v>
      </c>
      <c r="AA45" s="32">
        <v>22383.936085107041</v>
      </c>
      <c r="AB45" s="32">
        <v>18367.608299080988</v>
      </c>
      <c r="AC45" s="32">
        <v>16298.615779304017</v>
      </c>
      <c r="AD45" s="32">
        <v>15685.948765128513</v>
      </c>
      <c r="AE45" s="32">
        <v>12359.323972482844</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117898.9875</v>
      </c>
      <c r="D49" s="24">
        <v>106307.3535</v>
      </c>
      <c r="E49" s="24">
        <v>103081.2585</v>
      </c>
      <c r="F49" s="24">
        <v>71690.006667549984</v>
      </c>
      <c r="G49" s="24">
        <v>69674.171287705889</v>
      </c>
      <c r="H49" s="24">
        <v>66338.331223175002</v>
      </c>
      <c r="I49" s="24">
        <v>61224.445706927596</v>
      </c>
      <c r="J49" s="24">
        <v>58443.642977666699</v>
      </c>
      <c r="K49" s="24">
        <v>54556.415712288603</v>
      </c>
      <c r="L49" s="24">
        <v>54991.109666437464</v>
      </c>
      <c r="M49" s="24">
        <v>51458.429556443494</v>
      </c>
      <c r="N49" s="24">
        <v>48417.457999999999</v>
      </c>
      <c r="O49" s="24">
        <v>47742.163999999997</v>
      </c>
      <c r="P49" s="24">
        <v>43751.116999999998</v>
      </c>
      <c r="Q49" s="24">
        <v>43551.588499999998</v>
      </c>
      <c r="R49" s="24">
        <v>39178.7235</v>
      </c>
      <c r="S49" s="24">
        <v>34691.142</v>
      </c>
      <c r="T49" s="24">
        <v>33402.447</v>
      </c>
      <c r="U49" s="24">
        <v>27093.583600000002</v>
      </c>
      <c r="V49" s="24">
        <v>26826.094499999999</v>
      </c>
      <c r="W49" s="24">
        <v>28565.498500000002</v>
      </c>
      <c r="X49" s="24">
        <v>27430.282500000001</v>
      </c>
      <c r="Y49" s="24">
        <v>25130.742300000002</v>
      </c>
      <c r="Z49" s="24">
        <v>22703.012699999999</v>
      </c>
      <c r="AA49" s="24">
        <v>21693.2559</v>
      </c>
      <c r="AB49" s="24">
        <v>22133.905899999998</v>
      </c>
      <c r="AC49" s="24">
        <v>13798.968899999998</v>
      </c>
      <c r="AD49" s="24">
        <v>0</v>
      </c>
      <c r="AE49" s="24">
        <v>0</v>
      </c>
    </row>
    <row r="50" spans="1:31" x14ac:dyDescent="0.35">
      <c r="A50" s="28" t="s">
        <v>132</v>
      </c>
      <c r="B50" s="28" t="s">
        <v>20</v>
      </c>
      <c r="C50" s="24">
        <v>5.5157381999999999E-5</v>
      </c>
      <c r="D50" s="24">
        <v>5.2022815E-5</v>
      </c>
      <c r="E50" s="24">
        <v>5.2124004999999998E-5</v>
      </c>
      <c r="F50" s="24">
        <v>6.0524337E-5</v>
      </c>
      <c r="G50" s="24">
        <v>5.8374471999999998E-5</v>
      </c>
      <c r="H50" s="24">
        <v>5.5142958000000002E-5</v>
      </c>
      <c r="I50" s="24">
        <v>5.5876355999999897E-5</v>
      </c>
      <c r="J50" s="24">
        <v>5.92882859999999E-5</v>
      </c>
      <c r="K50" s="24">
        <v>5.5856719999999998E-5</v>
      </c>
      <c r="L50" s="24">
        <v>5.3263110000000002E-5</v>
      </c>
      <c r="M50" s="24">
        <v>5.349855E-5</v>
      </c>
      <c r="N50" s="24">
        <v>8.6048689999999994E-5</v>
      </c>
      <c r="O50" s="24">
        <v>8.2727104E-5</v>
      </c>
      <c r="P50" s="24">
        <v>7.935435000000001E-5</v>
      </c>
      <c r="Q50" s="24">
        <v>7.3838666000000002E-5</v>
      </c>
      <c r="R50" s="24">
        <v>7.0971474000000012E-5</v>
      </c>
      <c r="S50" s="24">
        <v>1.0212172E-4</v>
      </c>
      <c r="T50" s="24">
        <v>9.9448869999999994E-5</v>
      </c>
      <c r="U50" s="24">
        <v>1.1143205E-4</v>
      </c>
      <c r="V50" s="24">
        <v>1.0399165000000001E-4</v>
      </c>
      <c r="W50" s="24">
        <v>1.0821722E-4</v>
      </c>
      <c r="X50" s="24">
        <v>1.0656375999999999E-4</v>
      </c>
      <c r="Y50" s="24">
        <v>1.04060106E-4</v>
      </c>
      <c r="Z50" s="24">
        <v>9.7326569999999995E-5</v>
      </c>
      <c r="AA50" s="24">
        <v>9.6010540000000008E-5</v>
      </c>
      <c r="AB50" s="24">
        <v>9.3603014999999999E-5</v>
      </c>
      <c r="AC50" s="24">
        <v>9.7507659999999992E-5</v>
      </c>
      <c r="AD50" s="24">
        <v>2.7719726999999997E-4</v>
      </c>
      <c r="AE50" s="24">
        <v>2.5866963999999999E-4</v>
      </c>
    </row>
    <row r="51" spans="1:31" x14ac:dyDescent="0.35">
      <c r="A51" s="28" t="s">
        <v>132</v>
      </c>
      <c r="B51" s="28" t="s">
        <v>32</v>
      </c>
      <c r="C51" s="24">
        <v>16.859732000000001</v>
      </c>
      <c r="D51" s="24">
        <v>6.1722539999999997</v>
      </c>
      <c r="E51" s="24">
        <v>19.043537000000001</v>
      </c>
      <c r="F51" s="24">
        <v>42.636420000000001</v>
      </c>
      <c r="G51" s="24">
        <v>13.986788000000001</v>
      </c>
      <c r="H51" s="24">
        <v>29.572123000000001</v>
      </c>
      <c r="I51" s="24">
        <v>18.922978999999998</v>
      </c>
      <c r="J51" s="24">
        <v>47.834246</v>
      </c>
      <c r="K51" s="24">
        <v>1.5641687</v>
      </c>
      <c r="L51" s="24">
        <v>9.3649120000000003</v>
      </c>
      <c r="M51" s="24">
        <v>1.6942305</v>
      </c>
      <c r="N51" s="24">
        <v>64.462410000000006</v>
      </c>
      <c r="O51" s="24">
        <v>44.220637000000004</v>
      </c>
      <c r="P51" s="24">
        <v>61.840919999999997</v>
      </c>
      <c r="Q51" s="24">
        <v>80.692983999999996</v>
      </c>
      <c r="R51" s="24">
        <v>80.113630000000001</v>
      </c>
      <c r="S51" s="24">
        <v>154.1266</v>
      </c>
      <c r="T51" s="24">
        <v>200.13274999999999</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71.505327223489516</v>
      </c>
      <c r="D52" s="24">
        <v>2.120988804999996E-4</v>
      </c>
      <c r="E52" s="24">
        <v>78.748207391595002</v>
      </c>
      <c r="F52" s="24">
        <v>58.635151148670992</v>
      </c>
      <c r="G52" s="24">
        <v>21.7692002753159</v>
      </c>
      <c r="H52" s="24">
        <v>111.43022747503397</v>
      </c>
      <c r="I52" s="24">
        <v>75.472789317645493</v>
      </c>
      <c r="J52" s="24">
        <v>77.23219098602199</v>
      </c>
      <c r="K52" s="24">
        <v>2.5053800849999993E-4</v>
      </c>
      <c r="L52" s="24">
        <v>2.401091535E-4</v>
      </c>
      <c r="M52" s="24">
        <v>2.4385288299999999E-4</v>
      </c>
      <c r="N52" s="24">
        <v>258.07360045100199</v>
      </c>
      <c r="O52" s="24">
        <v>139.20334196148198</v>
      </c>
      <c r="P52" s="24">
        <v>134.57019144754793</v>
      </c>
      <c r="Q52" s="24">
        <v>197.25440902130103</v>
      </c>
      <c r="R52" s="24">
        <v>100.83012033394148</v>
      </c>
      <c r="S52" s="24">
        <v>394.22931227638975</v>
      </c>
      <c r="T52" s="24">
        <v>240.33914589195848</v>
      </c>
      <c r="U52" s="24">
        <v>1725.596131172776</v>
      </c>
      <c r="V52" s="24">
        <v>1077.7366409112929</v>
      </c>
      <c r="W52" s="24">
        <v>648.3761853660709</v>
      </c>
      <c r="X52" s="24">
        <v>329.08687433319199</v>
      </c>
      <c r="Y52" s="24">
        <v>1690.919978959573</v>
      </c>
      <c r="Z52" s="24">
        <v>597.68575624229004</v>
      </c>
      <c r="AA52" s="24">
        <v>528.022211357782</v>
      </c>
      <c r="AB52" s="24">
        <v>435.89727311360991</v>
      </c>
      <c r="AC52" s="24">
        <v>217.82149144943301</v>
      </c>
      <c r="AD52" s="24">
        <v>2368.71454532998</v>
      </c>
      <c r="AE52" s="24">
        <v>2789.2156983094501</v>
      </c>
    </row>
    <row r="53" spans="1:31" x14ac:dyDescent="0.35">
      <c r="A53" s="28" t="s">
        <v>132</v>
      </c>
      <c r="B53" s="28" t="s">
        <v>65</v>
      </c>
      <c r="C53" s="24">
        <v>18795.78514</v>
      </c>
      <c r="D53" s="24">
        <v>17972.287960000001</v>
      </c>
      <c r="E53" s="24">
        <v>15619.874620000001</v>
      </c>
      <c r="F53" s="24">
        <v>18428.013950000004</v>
      </c>
      <c r="G53" s="24">
        <v>17897.913059999999</v>
      </c>
      <c r="H53" s="24">
        <v>16243.523440000001</v>
      </c>
      <c r="I53" s="24">
        <v>15637.49381</v>
      </c>
      <c r="J53" s="24">
        <v>18896.770400000001</v>
      </c>
      <c r="K53" s="24">
        <v>14911.212660000001</v>
      </c>
      <c r="L53" s="24">
        <v>12164.16438</v>
      </c>
      <c r="M53" s="24">
        <v>11615.29149</v>
      </c>
      <c r="N53" s="24">
        <v>10011.361279999999</v>
      </c>
      <c r="O53" s="24">
        <v>11906.147849999999</v>
      </c>
      <c r="P53" s="24">
        <v>11567.382000000001</v>
      </c>
      <c r="Q53" s="24">
        <v>10514.400800000001</v>
      </c>
      <c r="R53" s="24">
        <v>10042.163329999998</v>
      </c>
      <c r="S53" s="24">
        <v>12174.373420000002</v>
      </c>
      <c r="T53" s="24">
        <v>9655.5852100000011</v>
      </c>
      <c r="U53" s="24">
        <v>7875.0244999999986</v>
      </c>
      <c r="V53" s="24">
        <v>7512.1162299999996</v>
      </c>
      <c r="W53" s="24">
        <v>6510.1449300000004</v>
      </c>
      <c r="X53" s="24">
        <v>7665.1737499999999</v>
      </c>
      <c r="Y53" s="24">
        <v>7514.5912900000003</v>
      </c>
      <c r="Z53" s="24">
        <v>6790.0115700000006</v>
      </c>
      <c r="AA53" s="24">
        <v>6501.2628400000012</v>
      </c>
      <c r="AB53" s="24">
        <v>7858.1982800000005</v>
      </c>
      <c r="AC53" s="24">
        <v>6230.5658039999998</v>
      </c>
      <c r="AD53" s="24">
        <v>5067.3967499999999</v>
      </c>
      <c r="AE53" s="24">
        <v>4854.7099499999995</v>
      </c>
    </row>
    <row r="54" spans="1:31" x14ac:dyDescent="0.35">
      <c r="A54" s="28" t="s">
        <v>132</v>
      </c>
      <c r="B54" s="28" t="s">
        <v>69</v>
      </c>
      <c r="C54" s="24">
        <v>27224.035371204322</v>
      </c>
      <c r="D54" s="24">
        <v>33178.277371124161</v>
      </c>
      <c r="E54" s="24">
        <v>27185.500911020921</v>
      </c>
      <c r="F54" s="24">
        <v>26847.469991584396</v>
      </c>
      <c r="G54" s="24">
        <v>26339.440571613006</v>
      </c>
      <c r="H54" s="24">
        <v>25912.134411570376</v>
      </c>
      <c r="I54" s="24">
        <v>25421.920371699027</v>
      </c>
      <c r="J54" s="24">
        <v>21954.246011983472</v>
      </c>
      <c r="K54" s="24">
        <v>21138.753526939185</v>
      </c>
      <c r="L54" s="24">
        <v>19514.034451793068</v>
      </c>
      <c r="M54" s="24">
        <v>20908.896842326521</v>
      </c>
      <c r="N54" s="24">
        <v>17324.60818950857</v>
      </c>
      <c r="O54" s="24">
        <v>16779.954916669063</v>
      </c>
      <c r="P54" s="24">
        <v>15903.605012133881</v>
      </c>
      <c r="Q54" s="24">
        <v>15708.501586910364</v>
      </c>
      <c r="R54" s="24">
        <v>15137.079334125863</v>
      </c>
      <c r="S54" s="24">
        <v>11916.265955440263</v>
      </c>
      <c r="T54" s="24">
        <v>11248.753412983169</v>
      </c>
      <c r="U54" s="24">
        <v>9436.0695825902021</v>
      </c>
      <c r="V54" s="24">
        <v>9408.5396168741245</v>
      </c>
      <c r="W54" s="24">
        <v>7842.7421665563497</v>
      </c>
      <c r="X54" s="24">
        <v>7246.9752820500207</v>
      </c>
      <c r="Y54" s="24">
        <v>5632.2465578446636</v>
      </c>
      <c r="Z54" s="24">
        <v>5169.4101503305974</v>
      </c>
      <c r="AA54" s="24">
        <v>2705.2408746839528</v>
      </c>
      <c r="AB54" s="24">
        <v>2181.2795795113152</v>
      </c>
      <c r="AC54" s="24">
        <v>1891.1968250368991</v>
      </c>
      <c r="AD54" s="24">
        <v>1576.368801561068</v>
      </c>
      <c r="AE54" s="24">
        <v>526.63774656537032</v>
      </c>
    </row>
    <row r="55" spans="1:31" x14ac:dyDescent="0.35">
      <c r="A55" s="28" t="s">
        <v>132</v>
      </c>
      <c r="B55" s="28" t="s">
        <v>68</v>
      </c>
      <c r="C55" s="24">
        <v>2.4749839576620829</v>
      </c>
      <c r="D55" s="24">
        <v>2.3463121763694694</v>
      </c>
      <c r="E55" s="24">
        <v>2.3240789484818647</v>
      </c>
      <c r="F55" s="24">
        <v>2.1268079245332663</v>
      </c>
      <c r="G55" s="24">
        <v>1.9256625243236543</v>
      </c>
      <c r="H55" s="24">
        <v>1.9333217671858147</v>
      </c>
      <c r="I55" s="24">
        <v>1.8871687219975499</v>
      </c>
      <c r="J55" s="24">
        <v>1.685896246050399</v>
      </c>
      <c r="K55" s="24">
        <v>1.6681697847271231</v>
      </c>
      <c r="L55" s="24">
        <v>1.6229868368434099</v>
      </c>
      <c r="M55" s="24">
        <v>1.5407642105734192</v>
      </c>
      <c r="N55" s="24">
        <v>1.5266358281422197</v>
      </c>
      <c r="O55" s="24">
        <v>1.3938556022037789</v>
      </c>
      <c r="P55" s="24">
        <v>1.2627246922838888</v>
      </c>
      <c r="Q55" s="24">
        <v>1.2739748056631697</v>
      </c>
      <c r="R55" s="24">
        <v>1.2355561388431366</v>
      </c>
      <c r="S55" s="24">
        <v>1.1050846245985382</v>
      </c>
      <c r="T55" s="24">
        <v>1.091822828410099</v>
      </c>
      <c r="U55" s="24">
        <v>5.9456437213108986</v>
      </c>
      <c r="V55" s="24">
        <v>13.428596171437601</v>
      </c>
      <c r="W55" s="24">
        <v>16.586260370937499</v>
      </c>
      <c r="X55" s="24">
        <v>13.999894735740849</v>
      </c>
      <c r="Y55" s="24">
        <v>13.600300379879531</v>
      </c>
      <c r="Z55" s="24">
        <v>12.972636119114599</v>
      </c>
      <c r="AA55" s="24">
        <v>12.719089359774239</v>
      </c>
      <c r="AB55" s="24">
        <v>12.626602570487899</v>
      </c>
      <c r="AC55" s="24">
        <v>11.94933001194507</v>
      </c>
      <c r="AD55" s="24">
        <v>12.573381398071</v>
      </c>
      <c r="AE55" s="24">
        <v>14.194223821</v>
      </c>
    </row>
    <row r="56" spans="1:31" x14ac:dyDescent="0.35">
      <c r="A56" s="28" t="s">
        <v>132</v>
      </c>
      <c r="B56" s="28" t="s">
        <v>36</v>
      </c>
      <c r="C56" s="24">
        <v>0.10356204132329189</v>
      </c>
      <c r="D56" s="24">
        <v>0.14520908797183998</v>
      </c>
      <c r="E56" s="24">
        <v>0.14454135553365999</v>
      </c>
      <c r="F56" s="24">
        <v>0.161154617205019</v>
      </c>
      <c r="G56" s="24">
        <v>0.15163107468374498</v>
      </c>
      <c r="H56" s="24">
        <v>0.144014464677964</v>
      </c>
      <c r="I56" s="24">
        <v>0.13299649323368998</v>
      </c>
      <c r="J56" s="24">
        <v>0.11565750902035001</v>
      </c>
      <c r="K56" s="24">
        <v>0.10185119288588</v>
      </c>
      <c r="L56" s="24">
        <v>9.6940530656500004E-2</v>
      </c>
      <c r="M56" s="24">
        <v>8.9943820727829971E-2</v>
      </c>
      <c r="N56" s="24">
        <v>9.0321742947599995E-2</v>
      </c>
      <c r="O56" s="24">
        <v>6.6708970392449995E-2</v>
      </c>
      <c r="P56" s="24">
        <v>5.8867986597830005E-2</v>
      </c>
      <c r="Q56" s="24">
        <v>6.071954463993999E-2</v>
      </c>
      <c r="R56" s="24">
        <v>5.8002213174459902E-2</v>
      </c>
      <c r="S56" s="24">
        <v>5.0397480844099986E-2</v>
      </c>
      <c r="T56" s="24">
        <v>4.6511130166699999E-2</v>
      </c>
      <c r="U56" s="24">
        <v>0.23272281659999991</v>
      </c>
      <c r="V56" s="24">
        <v>0.22161163399999997</v>
      </c>
      <c r="W56" s="24">
        <v>0.57907812599999986</v>
      </c>
      <c r="X56" s="24">
        <v>0.52475050000000001</v>
      </c>
      <c r="Y56" s="24">
        <v>0.49468137000000001</v>
      </c>
      <c r="Z56" s="24">
        <v>0.50385950000000002</v>
      </c>
      <c r="AA56" s="24">
        <v>0.47017899999999996</v>
      </c>
      <c r="AB56" s="24">
        <v>0.44126035000000002</v>
      </c>
      <c r="AC56" s="24">
        <v>0.41686837999999998</v>
      </c>
      <c r="AD56" s="24">
        <v>0.38627956999999996</v>
      </c>
      <c r="AE56" s="24">
        <v>0.35311083999999998</v>
      </c>
    </row>
    <row r="57" spans="1:31" x14ac:dyDescent="0.35">
      <c r="A57" s="28" t="s">
        <v>132</v>
      </c>
      <c r="B57" s="28" t="s">
        <v>73</v>
      </c>
      <c r="C57" s="24">
        <v>0</v>
      </c>
      <c r="D57" s="24">
        <v>0</v>
      </c>
      <c r="E57" s="24">
        <v>9.2853080000000003E-8</v>
      </c>
      <c r="F57" s="24">
        <v>1.1189114999999999E-7</v>
      </c>
      <c r="G57" s="24">
        <v>1.05988939999999E-7</v>
      </c>
      <c r="H57" s="24">
        <v>1.0790978600000001E-7</v>
      </c>
      <c r="I57" s="24">
        <v>1.0160069E-7</v>
      </c>
      <c r="J57" s="24">
        <v>1.0616183E-7</v>
      </c>
      <c r="K57" s="24">
        <v>1.0008219999999999E-7</v>
      </c>
      <c r="L57" s="24">
        <v>9.9076719999999905E-8</v>
      </c>
      <c r="M57" s="24">
        <v>1.0062899E-7</v>
      </c>
      <c r="N57" s="24">
        <v>2.5496922999999897E-7</v>
      </c>
      <c r="O57" s="24">
        <v>2.3215593999999902E-7</v>
      </c>
      <c r="P57" s="24">
        <v>2.1642578999999901E-7</v>
      </c>
      <c r="Q57" s="24">
        <v>2.21506329999999E-7</v>
      </c>
      <c r="R57" s="24">
        <v>2.1008028E-7</v>
      </c>
      <c r="S57" s="24">
        <v>0.12237265999999999</v>
      </c>
      <c r="T57" s="24">
        <v>0.1165554</v>
      </c>
      <c r="U57" s="24">
        <v>0.30367397999999995</v>
      </c>
      <c r="V57" s="24">
        <v>0.29301337</v>
      </c>
      <c r="W57" s="24">
        <v>1.0865825</v>
      </c>
      <c r="X57" s="24">
        <v>1.0022329999999999</v>
      </c>
      <c r="Y57" s="24">
        <v>0.92681239999999998</v>
      </c>
      <c r="Z57" s="24">
        <v>0.99550756999999901</v>
      </c>
      <c r="AA57" s="24">
        <v>0.94117773000000005</v>
      </c>
      <c r="AB57" s="24">
        <v>0.8583672</v>
      </c>
      <c r="AC57" s="24">
        <v>0.81827949999999994</v>
      </c>
      <c r="AD57" s="24">
        <v>1.4161090999999999</v>
      </c>
      <c r="AE57" s="24">
        <v>1.28270699999999</v>
      </c>
    </row>
    <row r="58" spans="1:31" x14ac:dyDescent="0.35">
      <c r="A58" s="28" t="s">
        <v>132</v>
      </c>
      <c r="B58" s="28" t="s">
        <v>56</v>
      </c>
      <c r="C58" s="24">
        <v>9.3352946500000006E-2</v>
      </c>
      <c r="D58" s="24">
        <v>0.15401774199999999</v>
      </c>
      <c r="E58" s="24">
        <v>0.21964339799999999</v>
      </c>
      <c r="F58" s="24">
        <v>0.38282885699999991</v>
      </c>
      <c r="G58" s="24">
        <v>0.54757104000000001</v>
      </c>
      <c r="H58" s="24">
        <v>0.73447750999999994</v>
      </c>
      <c r="I58" s="24">
        <v>0.93715735999999994</v>
      </c>
      <c r="J58" s="24">
        <v>1.1813886</v>
      </c>
      <c r="K58" s="24">
        <v>1.3912718200000003</v>
      </c>
      <c r="L58" s="24">
        <v>1.6398522299999989</v>
      </c>
      <c r="M58" s="24">
        <v>1.9840198299999889</v>
      </c>
      <c r="N58" s="24">
        <v>2.4018754299999991</v>
      </c>
      <c r="O58" s="24">
        <v>2.5576303999999999</v>
      </c>
      <c r="P58" s="24">
        <v>2.56005517</v>
      </c>
      <c r="Q58" s="24">
        <v>2.78520806</v>
      </c>
      <c r="R58" s="24">
        <v>2.8659528999999999</v>
      </c>
      <c r="S58" s="24">
        <v>2.7488602500000003</v>
      </c>
      <c r="T58" s="24">
        <v>2.6732961</v>
      </c>
      <c r="U58" s="24">
        <v>2.6536367299999992</v>
      </c>
      <c r="V58" s="24">
        <v>2.7244415499999999</v>
      </c>
      <c r="W58" s="24">
        <v>2.7433074799999999</v>
      </c>
      <c r="X58" s="24">
        <v>2.7158926399999999</v>
      </c>
      <c r="Y58" s="24">
        <v>2.5898844200000002</v>
      </c>
      <c r="Z58" s="24">
        <v>2.8055080999999999</v>
      </c>
      <c r="AA58" s="24">
        <v>2.6752975699999997</v>
      </c>
      <c r="AB58" s="24">
        <v>2.5583760499999997</v>
      </c>
      <c r="AC58" s="24">
        <v>2.4827238200000004</v>
      </c>
      <c r="AD58" s="24">
        <v>2.4075298199999997</v>
      </c>
      <c r="AE58" s="24">
        <v>1.9338408199999999</v>
      </c>
    </row>
    <row r="59" spans="1:31" x14ac:dyDescent="0.35">
      <c r="A59" s="31" t="s">
        <v>138</v>
      </c>
      <c r="B59" s="31"/>
      <c r="C59" s="32">
        <v>164009.64810954285</v>
      </c>
      <c r="D59" s="32">
        <v>157466.43766142224</v>
      </c>
      <c r="E59" s="32">
        <v>145986.74990648497</v>
      </c>
      <c r="F59" s="32">
        <v>117068.88904873193</v>
      </c>
      <c r="G59" s="32">
        <v>113949.206628493</v>
      </c>
      <c r="H59" s="32">
        <v>108636.92480213057</v>
      </c>
      <c r="I59" s="32">
        <v>102380.14288154262</v>
      </c>
      <c r="J59" s="32">
        <v>99421.411782170529</v>
      </c>
      <c r="K59" s="32">
        <v>90609.614544107244</v>
      </c>
      <c r="L59" s="32">
        <v>86680.296690439631</v>
      </c>
      <c r="M59" s="32">
        <v>83985.853180832011</v>
      </c>
      <c r="N59" s="32">
        <v>76077.490201836394</v>
      </c>
      <c r="O59" s="32">
        <v>76613.084683959853</v>
      </c>
      <c r="P59" s="32">
        <v>71419.777927628063</v>
      </c>
      <c r="Q59" s="32">
        <v>70053.712328575988</v>
      </c>
      <c r="R59" s="32">
        <v>64540.14554157012</v>
      </c>
      <c r="S59" s="32">
        <v>59331.242474462975</v>
      </c>
      <c r="T59" s="32">
        <v>54748.349441152408</v>
      </c>
      <c r="U59" s="32">
        <v>46136.219568916335</v>
      </c>
      <c r="V59" s="32">
        <v>44837.915687948494</v>
      </c>
      <c r="W59" s="32">
        <v>43583.348150510588</v>
      </c>
      <c r="X59" s="32">
        <v>42685.518407682714</v>
      </c>
      <c r="Y59" s="32">
        <v>39982.100531244221</v>
      </c>
      <c r="Z59" s="32">
        <v>35273.092910018575</v>
      </c>
      <c r="AA59" s="32">
        <v>31440.501011412049</v>
      </c>
      <c r="AB59" s="32">
        <v>32621.907728798426</v>
      </c>
      <c r="AC59" s="32">
        <v>22150.502448005936</v>
      </c>
      <c r="AD59" s="32">
        <v>9025.0537554863895</v>
      </c>
      <c r="AE59" s="32">
        <v>8184.7578773654604</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7747.0543542219575</v>
      </c>
      <c r="D64" s="24">
        <v>7360.7717513470307</v>
      </c>
      <c r="E64" s="24">
        <v>3624.1712655964802</v>
      </c>
      <c r="F64" s="24">
        <v>2727.433262712364</v>
      </c>
      <c r="G64" s="24">
        <v>2579.5992606382601</v>
      </c>
      <c r="H64" s="24">
        <v>2463.3322569652501</v>
      </c>
      <c r="I64" s="24">
        <v>2345.7245552483951</v>
      </c>
      <c r="J64" s="24">
        <v>2257.4878610988917</v>
      </c>
      <c r="K64" s="24">
        <v>2140.2650576584338</v>
      </c>
      <c r="L64" s="24">
        <v>2039.8726553285142</v>
      </c>
      <c r="M64" s="24">
        <v>1940.5755565045072</v>
      </c>
      <c r="N64" s="24">
        <v>3616.6370917235299</v>
      </c>
      <c r="O64" s="24">
        <v>3895.6788883337399</v>
      </c>
      <c r="P64" s="24">
        <v>4306.2125849696831</v>
      </c>
      <c r="Q64" s="24">
        <v>2249.4148794326798</v>
      </c>
      <c r="R64" s="24">
        <v>2654.6652764774603</v>
      </c>
      <c r="S64" s="24">
        <v>1.1846531000000001E-4</v>
      </c>
      <c r="T64" s="24">
        <v>1.1423310000000001E-4</v>
      </c>
      <c r="U64" s="24">
        <v>1.1638229999999999E-4</v>
      </c>
      <c r="V64" s="24">
        <v>1.0820811E-4</v>
      </c>
      <c r="W64" s="24">
        <v>1.3946386999999998E-4</v>
      </c>
      <c r="X64" s="24">
        <v>1.3760385E-4</v>
      </c>
      <c r="Y64" s="24">
        <v>1.4168815E-4</v>
      </c>
      <c r="Z64" s="24">
        <v>1.2647294000000002E-4</v>
      </c>
      <c r="AA64" s="24">
        <v>1.2486368999999999E-4</v>
      </c>
      <c r="AB64" s="24">
        <v>1.2183088E-4</v>
      </c>
      <c r="AC64" s="24">
        <v>1.1760753E-4</v>
      </c>
      <c r="AD64" s="24">
        <v>1.4302085000000001E-4</v>
      </c>
      <c r="AE64" s="24">
        <v>1.3280829999999999E-4</v>
      </c>
    </row>
    <row r="65" spans="1:31" x14ac:dyDescent="0.35">
      <c r="A65" s="28" t="s">
        <v>133</v>
      </c>
      <c r="B65" s="28" t="s">
        <v>32</v>
      </c>
      <c r="C65" s="24">
        <v>1436.942</v>
      </c>
      <c r="D65" s="24">
        <v>1412.6232</v>
      </c>
      <c r="E65" s="24">
        <v>1299.7650000000001</v>
      </c>
      <c r="F65" s="24">
        <v>157.98052999999999</v>
      </c>
      <c r="G65" s="24">
        <v>148.66995</v>
      </c>
      <c r="H65" s="24">
        <v>141.83462</v>
      </c>
      <c r="I65" s="24">
        <v>134.16723000000002</v>
      </c>
      <c r="J65" s="24">
        <v>129.83705499999999</v>
      </c>
      <c r="K65" s="24">
        <v>122.83733599999999</v>
      </c>
      <c r="L65" s="24">
        <v>117.16054</v>
      </c>
      <c r="M65" s="24">
        <v>111.459234</v>
      </c>
      <c r="N65" s="24">
        <v>271.79906</v>
      </c>
      <c r="O65" s="24">
        <v>222.35239000000001</v>
      </c>
      <c r="P65" s="24">
        <v>563.0313000000001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478.22436369456807</v>
      </c>
      <c r="D66" s="24">
        <v>243.12754001166144</v>
      </c>
      <c r="E66" s="24">
        <v>924.17197335634387</v>
      </c>
      <c r="F66" s="24">
        <v>153.06542367454</v>
      </c>
      <c r="G66" s="24">
        <v>89.042981049222035</v>
      </c>
      <c r="H66" s="24">
        <v>225.4072763631774</v>
      </c>
      <c r="I66" s="24">
        <v>107.47296837574797</v>
      </c>
      <c r="J66" s="24">
        <v>274.48357323491496</v>
      </c>
      <c r="K66" s="24">
        <v>14.239556590521502</v>
      </c>
      <c r="L66" s="24">
        <v>30.995410878243003</v>
      </c>
      <c r="M66" s="24">
        <v>38.384592295928989</v>
      </c>
      <c r="N66" s="24">
        <v>1199.707093766903</v>
      </c>
      <c r="O66" s="24">
        <v>1044.9061285346902</v>
      </c>
      <c r="P66" s="24">
        <v>2048.3680719536596</v>
      </c>
      <c r="Q66" s="24">
        <v>965.89853241607</v>
      </c>
      <c r="R66" s="24">
        <v>939.68883043881124</v>
      </c>
      <c r="S66" s="24">
        <v>2586.8537058123925</v>
      </c>
      <c r="T66" s="24">
        <v>3023.3815343010128</v>
      </c>
      <c r="U66" s="24">
        <v>3308.80834106048</v>
      </c>
      <c r="V66" s="24">
        <v>2969.1581425240697</v>
      </c>
      <c r="W66" s="24">
        <v>2547.968552273006</v>
      </c>
      <c r="X66" s="24">
        <v>3305.0639832503116</v>
      </c>
      <c r="Y66" s="24">
        <v>3739.1389718536589</v>
      </c>
      <c r="Z66" s="24">
        <v>599.87303851070999</v>
      </c>
      <c r="AA66" s="24">
        <v>461.59144705574994</v>
      </c>
      <c r="AB66" s="24">
        <v>655.91042456766695</v>
      </c>
      <c r="AC66" s="24">
        <v>885.53065915043453</v>
      </c>
      <c r="AD66" s="24">
        <v>1214.7315024956642</v>
      </c>
      <c r="AE66" s="24">
        <v>1179.9824388981851</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15792.549062709562</v>
      </c>
      <c r="D68" s="24">
        <v>17014.130862528538</v>
      </c>
      <c r="E68" s="24">
        <v>14363.166783044537</v>
      </c>
      <c r="F68" s="24">
        <v>15151.345253341769</v>
      </c>
      <c r="G68" s="24">
        <v>14174.241413136368</v>
      </c>
      <c r="H68" s="24">
        <v>14795.36814329252</v>
      </c>
      <c r="I68" s="24">
        <v>13976.535703303325</v>
      </c>
      <c r="J68" s="24">
        <v>12582.125764306045</v>
      </c>
      <c r="K68" s="24">
        <v>11258.723424125847</v>
      </c>
      <c r="L68" s="24">
        <v>10368.915013888689</v>
      </c>
      <c r="M68" s="24">
        <v>10445.757955374005</v>
      </c>
      <c r="N68" s="24">
        <v>8463.5111803818418</v>
      </c>
      <c r="O68" s="24">
        <v>7974.2697798405416</v>
      </c>
      <c r="P68" s="24">
        <v>7186.2666197445051</v>
      </c>
      <c r="Q68" s="24">
        <v>6767.5207985419547</v>
      </c>
      <c r="R68" s="24">
        <v>5752.1198091792976</v>
      </c>
      <c r="S68" s="24">
        <v>4840.5496652636748</v>
      </c>
      <c r="T68" s="24">
        <v>4436.7265511819505</v>
      </c>
      <c r="U68" s="24">
        <v>3284.9207447655908</v>
      </c>
      <c r="V68" s="24">
        <v>3068.3409137416102</v>
      </c>
      <c r="W68" s="24">
        <v>2742.6922375036888</v>
      </c>
      <c r="X68" s="24">
        <v>2556.1720167470221</v>
      </c>
      <c r="Y68" s="24">
        <v>1744.8467161637736</v>
      </c>
      <c r="Z68" s="24">
        <v>1885.1861350261115</v>
      </c>
      <c r="AA68" s="24">
        <v>1173.6705675779212</v>
      </c>
      <c r="AB68" s="24">
        <v>926.93850161758553</v>
      </c>
      <c r="AC68" s="24">
        <v>893.21500549995676</v>
      </c>
      <c r="AD68" s="24">
        <v>740.80048811323343</v>
      </c>
      <c r="AE68" s="24">
        <v>590.44122039763567</v>
      </c>
    </row>
    <row r="69" spans="1:31" x14ac:dyDescent="0.35">
      <c r="A69" s="28" t="s">
        <v>133</v>
      </c>
      <c r="B69" s="28" t="s">
        <v>68</v>
      </c>
      <c r="C69" s="24">
        <v>0.88215898033732609</v>
      </c>
      <c r="D69" s="24">
        <v>0.98022141226145787</v>
      </c>
      <c r="E69" s="24">
        <v>0.94193117904038182</v>
      </c>
      <c r="F69" s="24">
        <v>0.86504708397644992</v>
      </c>
      <c r="G69" s="24">
        <v>0.80469096788112293</v>
      </c>
      <c r="H69" s="24">
        <v>0.78614669440270901</v>
      </c>
      <c r="I69" s="24">
        <v>0.77342427803701286</v>
      </c>
      <c r="J69" s="24">
        <v>0.70164412522237396</v>
      </c>
      <c r="K69" s="24">
        <v>0.6978891084368779</v>
      </c>
      <c r="L69" s="24">
        <v>0.67174647322151604</v>
      </c>
      <c r="M69" s="24">
        <v>0.64396674803764586</v>
      </c>
      <c r="N69" s="24">
        <v>0.62413668723836391</v>
      </c>
      <c r="O69" s="24">
        <v>0.567105008116919</v>
      </c>
      <c r="P69" s="24">
        <v>0.52771876866241407</v>
      </c>
      <c r="Q69" s="24">
        <v>0.51626690011467602</v>
      </c>
      <c r="R69" s="24">
        <v>0.50630791165144096</v>
      </c>
      <c r="S69" s="24">
        <v>1.0857328124560739</v>
      </c>
      <c r="T69" s="24">
        <v>1.0215000730639101</v>
      </c>
      <c r="U69" s="24">
        <v>1.9860869727534789</v>
      </c>
      <c r="V69" s="24">
        <v>3.8264677934244493</v>
      </c>
      <c r="W69" s="24">
        <v>4.5212139461962497</v>
      </c>
      <c r="X69" s="24">
        <v>4.2830414603765581</v>
      </c>
      <c r="Y69" s="24">
        <v>5.8924605389992157</v>
      </c>
      <c r="Z69" s="24">
        <v>5.3863120160790459</v>
      </c>
      <c r="AA69" s="24">
        <v>5.1652911587039698</v>
      </c>
      <c r="AB69" s="24">
        <v>4.4005226502562804</v>
      </c>
      <c r="AC69" s="24">
        <v>4.0811808630258097</v>
      </c>
      <c r="AD69" s="24">
        <v>3.5713114517014404</v>
      </c>
      <c r="AE69" s="24">
        <v>3.6336425763366904</v>
      </c>
    </row>
    <row r="70" spans="1:31" x14ac:dyDescent="0.35">
      <c r="A70" s="28" t="s">
        <v>133</v>
      </c>
      <c r="B70" s="28" t="s">
        <v>36</v>
      </c>
      <c r="C70" s="24">
        <v>9.364056639776E-2</v>
      </c>
      <c r="D70" s="24">
        <v>8.8684587164470002E-2</v>
      </c>
      <c r="E70" s="24">
        <v>9.3037493823299997E-2</v>
      </c>
      <c r="F70" s="24">
        <v>9.3637078136140001E-2</v>
      </c>
      <c r="G70" s="24">
        <v>8.7064030973760004E-2</v>
      </c>
      <c r="H70" s="24">
        <v>7.9551047780709996E-2</v>
      </c>
      <c r="I70" s="24">
        <v>7.2565997507979901E-2</v>
      </c>
      <c r="J70" s="24">
        <v>6.6339351580609995E-2</v>
      </c>
      <c r="K70" s="24">
        <v>5.7862328495229993E-2</v>
      </c>
      <c r="L70" s="24">
        <v>5.3902120551069903E-2</v>
      </c>
      <c r="M70" s="24">
        <v>4.9784484847779996E-2</v>
      </c>
      <c r="N70" s="24">
        <v>4.8881343168550001E-2</v>
      </c>
      <c r="O70" s="24">
        <v>4.5199145739299999E-2</v>
      </c>
      <c r="P70" s="24">
        <v>3.2364151826900008E-2</v>
      </c>
      <c r="Q70" s="24">
        <v>3.2421885736659994E-2</v>
      </c>
      <c r="R70" s="24">
        <v>3.1011770572160001E-2</v>
      </c>
      <c r="S70" s="24">
        <v>0.476513044</v>
      </c>
      <c r="T70" s="24">
        <v>0.45187497499999896</v>
      </c>
      <c r="U70" s="24">
        <v>0.63310097799999998</v>
      </c>
      <c r="V70" s="24">
        <v>0.58563623999999992</v>
      </c>
      <c r="W70" s="24">
        <v>0.82256426100000002</v>
      </c>
      <c r="X70" s="24">
        <v>0.78122672400000004</v>
      </c>
      <c r="Y70" s="24">
        <v>0.74176493599999993</v>
      </c>
      <c r="Z70" s="24">
        <v>0.71922636600000001</v>
      </c>
      <c r="AA70" s="24">
        <v>0.69424545599999998</v>
      </c>
      <c r="AB70" s="24">
        <v>0.63173937499999988</v>
      </c>
      <c r="AC70" s="24">
        <v>0.5934116599999999</v>
      </c>
      <c r="AD70" s="24">
        <v>0.55843563400000007</v>
      </c>
      <c r="AE70" s="24">
        <v>0.48917681800000001</v>
      </c>
    </row>
    <row r="71" spans="1:31" x14ac:dyDescent="0.35">
      <c r="A71" s="28" t="s">
        <v>133</v>
      </c>
      <c r="B71" s="28" t="s">
        <v>73</v>
      </c>
      <c r="C71" s="24">
        <v>0</v>
      </c>
      <c r="D71" s="24">
        <v>0</v>
      </c>
      <c r="E71" s="24">
        <v>7.478669999999999E-8</v>
      </c>
      <c r="F71" s="24">
        <v>6.9287459999999991E-8</v>
      </c>
      <c r="G71" s="24">
        <v>6.5407045999999993E-8</v>
      </c>
      <c r="H71" s="24">
        <v>6.5529515000000006E-8</v>
      </c>
      <c r="I71" s="24">
        <v>6.3543855999999904E-8</v>
      </c>
      <c r="J71" s="24">
        <v>6.5901930000000001E-8</v>
      </c>
      <c r="K71" s="24">
        <v>6.320578E-8</v>
      </c>
      <c r="L71" s="24">
        <v>6.356041E-8</v>
      </c>
      <c r="M71" s="24">
        <v>6.330798999999999E-8</v>
      </c>
      <c r="N71" s="24">
        <v>9.4605275000000011E-8</v>
      </c>
      <c r="O71" s="24">
        <v>8.8408139999999998E-8</v>
      </c>
      <c r="P71" s="24">
        <v>8.3334475E-8</v>
      </c>
      <c r="Q71" s="24">
        <v>9.312093600000001E-8</v>
      </c>
      <c r="R71" s="24">
        <v>9.415049000000001E-8</v>
      </c>
      <c r="S71" s="24">
        <v>1.2582168E-7</v>
      </c>
      <c r="T71" s="24">
        <v>1.2078306000000001E-7</v>
      </c>
      <c r="U71" s="24">
        <v>1.1804955000000001E-7</v>
      </c>
      <c r="V71" s="24">
        <v>1.1491718E-7</v>
      </c>
      <c r="W71" s="24">
        <v>1.5235958999999999E-7</v>
      </c>
      <c r="X71" s="24">
        <v>1.4420626E-7</v>
      </c>
      <c r="Y71" s="24">
        <v>1.3795887999999999E-7</v>
      </c>
      <c r="Z71" s="24">
        <v>1.5785266000000001E-7</v>
      </c>
      <c r="AA71" s="24">
        <v>1.4832925999999999E-7</v>
      </c>
      <c r="AB71" s="24">
        <v>1.3822125000000001E-7</v>
      </c>
      <c r="AC71" s="24">
        <v>1.3286593999999901E-7</v>
      </c>
      <c r="AD71" s="24">
        <v>1.2869900000000001E-7</v>
      </c>
      <c r="AE71" s="24">
        <v>1.2370508999999999E-7</v>
      </c>
    </row>
    <row r="72" spans="1:31" x14ac:dyDescent="0.35">
      <c r="A72" s="28" t="s">
        <v>133</v>
      </c>
      <c r="B72" s="28" t="s">
        <v>56</v>
      </c>
      <c r="C72" s="24">
        <v>9.6404701299999992E-2</v>
      </c>
      <c r="D72" s="24">
        <v>0.16051080399999898</v>
      </c>
      <c r="E72" s="24">
        <v>0.21052030300000002</v>
      </c>
      <c r="F72" s="24">
        <v>0.25840033200000001</v>
      </c>
      <c r="G72" s="24">
        <v>0.32741050199999999</v>
      </c>
      <c r="H72" s="24">
        <v>0.41877825399999996</v>
      </c>
      <c r="I72" s="24">
        <v>0.49785488999999999</v>
      </c>
      <c r="J72" s="24">
        <v>0.57811795499999996</v>
      </c>
      <c r="K72" s="24">
        <v>0.59955072999999992</v>
      </c>
      <c r="L72" s="24">
        <v>0.67682454999999897</v>
      </c>
      <c r="M72" s="24">
        <v>0.77444765400000004</v>
      </c>
      <c r="N72" s="24">
        <v>0.88124447000000006</v>
      </c>
      <c r="O72" s="24">
        <v>0.91640376000000001</v>
      </c>
      <c r="P72" s="24">
        <v>0.90960938000000002</v>
      </c>
      <c r="Q72" s="24">
        <v>0.96496906999999998</v>
      </c>
      <c r="R72" s="24">
        <v>0.95881552000000003</v>
      </c>
      <c r="S72" s="24">
        <v>0.81805492999999996</v>
      </c>
      <c r="T72" s="24">
        <v>0.80244876999999992</v>
      </c>
      <c r="U72" s="24">
        <v>0.80665920000000002</v>
      </c>
      <c r="V72" s="24">
        <v>0.77473645000000002</v>
      </c>
      <c r="W72" s="24">
        <v>0.79143783999999906</v>
      </c>
      <c r="X72" s="24">
        <v>0.77845771499999905</v>
      </c>
      <c r="Y72" s="24">
        <v>0.76480023000000008</v>
      </c>
      <c r="Z72" s="24">
        <v>0.78251220999999893</v>
      </c>
      <c r="AA72" s="24">
        <v>0.75569436999999995</v>
      </c>
      <c r="AB72" s="24">
        <v>0.69943321999999997</v>
      </c>
      <c r="AC72" s="24">
        <v>0.67271007999999999</v>
      </c>
      <c r="AD72" s="24">
        <v>0.63597991399999998</v>
      </c>
      <c r="AE72" s="24">
        <v>0.47004481999999997</v>
      </c>
    </row>
    <row r="73" spans="1:31" x14ac:dyDescent="0.35">
      <c r="A73" s="31" t="s">
        <v>138</v>
      </c>
      <c r="B73" s="31"/>
      <c r="C73" s="32">
        <v>25455.651939606425</v>
      </c>
      <c r="D73" s="32">
        <v>26031.633575299493</v>
      </c>
      <c r="E73" s="32">
        <v>20212.216953176401</v>
      </c>
      <c r="F73" s="32">
        <v>18190.689516812647</v>
      </c>
      <c r="G73" s="32">
        <v>16992.358295791732</v>
      </c>
      <c r="H73" s="32">
        <v>17626.728443315351</v>
      </c>
      <c r="I73" s="32">
        <v>16564.673881205505</v>
      </c>
      <c r="J73" s="32">
        <v>15244.635897765073</v>
      </c>
      <c r="K73" s="32">
        <v>13536.763263483239</v>
      </c>
      <c r="L73" s="32">
        <v>12557.615366568667</v>
      </c>
      <c r="M73" s="32">
        <v>12536.82130492248</v>
      </c>
      <c r="N73" s="32">
        <v>13552.278562559513</v>
      </c>
      <c r="O73" s="32">
        <v>13137.774291717089</v>
      </c>
      <c r="P73" s="32">
        <v>14104.406295436511</v>
      </c>
      <c r="Q73" s="32">
        <v>9983.35047729082</v>
      </c>
      <c r="R73" s="32">
        <v>9346.9802240072204</v>
      </c>
      <c r="S73" s="32">
        <v>7428.4892223538327</v>
      </c>
      <c r="T73" s="32">
        <v>7461.1296997891277</v>
      </c>
      <c r="U73" s="32">
        <v>6595.7152891811247</v>
      </c>
      <c r="V73" s="32">
        <v>6041.3256322672141</v>
      </c>
      <c r="W73" s="32">
        <v>5295.1821431867611</v>
      </c>
      <c r="X73" s="32">
        <v>5865.51917906156</v>
      </c>
      <c r="Y73" s="32">
        <v>5489.8782902445819</v>
      </c>
      <c r="Z73" s="32">
        <v>2490.4456120258405</v>
      </c>
      <c r="AA73" s="32">
        <v>1640.4274306560651</v>
      </c>
      <c r="AB73" s="32">
        <v>1587.2495706663888</v>
      </c>
      <c r="AC73" s="32">
        <v>1782.8269631209471</v>
      </c>
      <c r="AD73" s="32">
        <v>1959.1034450814489</v>
      </c>
      <c r="AE73" s="32">
        <v>1774.0574346804576</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5.0013731999999999E-5</v>
      </c>
      <c r="D78" s="24">
        <v>4.7167043999999998E-5</v>
      </c>
      <c r="E78" s="24">
        <v>4.5940972999999897E-5</v>
      </c>
      <c r="F78" s="24">
        <v>4.3854400000000005E-5</v>
      </c>
      <c r="G78" s="24">
        <v>4.1460656000000001E-5</v>
      </c>
      <c r="H78" s="24">
        <v>3.9945237E-5</v>
      </c>
      <c r="I78" s="24">
        <v>3.9462604000000002E-5</v>
      </c>
      <c r="J78" s="24">
        <v>3.8789555000000002E-5</v>
      </c>
      <c r="K78" s="24">
        <v>3.8388367999999999E-5</v>
      </c>
      <c r="L78" s="24">
        <v>3.697504E-5</v>
      </c>
      <c r="M78" s="24">
        <v>3.4921533999999994E-5</v>
      </c>
      <c r="N78" s="24">
        <v>3.4462715999999995E-5</v>
      </c>
      <c r="O78" s="24">
        <v>3.3386845E-5</v>
      </c>
      <c r="P78" s="24">
        <v>3.2773881999999999E-5</v>
      </c>
      <c r="Q78" s="24">
        <v>3.2467805000000001E-5</v>
      </c>
      <c r="R78" s="24">
        <v>3.2059803999999998E-5</v>
      </c>
      <c r="S78" s="24">
        <v>3.1966976999999998E-5</v>
      </c>
      <c r="T78" s="24">
        <v>3.1749308E-5</v>
      </c>
      <c r="U78" s="24">
        <v>3.2903369999999999E-5</v>
      </c>
      <c r="V78" s="24">
        <v>3.1627583999999998E-5</v>
      </c>
      <c r="W78" s="24">
        <v>3.1712480000000004E-5</v>
      </c>
      <c r="X78" s="24">
        <v>3.1369689999999998E-5</v>
      </c>
      <c r="Y78" s="24">
        <v>3.1361266999999997E-5</v>
      </c>
      <c r="Z78" s="24">
        <v>3.1192643999999997E-5</v>
      </c>
      <c r="AA78" s="24">
        <v>3.0975229999999997E-5</v>
      </c>
      <c r="AB78" s="24">
        <v>3.0954407999999998E-5</v>
      </c>
      <c r="AC78" s="24">
        <v>3.0943569000000002E-5</v>
      </c>
      <c r="AD78" s="24">
        <v>3.1248365999999997E-5</v>
      </c>
      <c r="AE78" s="24">
        <v>3.0607564000000003E-5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6.1889697499999805E-5</v>
      </c>
      <c r="D80" s="24">
        <v>5.7212985999999998E-5</v>
      </c>
      <c r="E80" s="24">
        <v>5.72964239999999E-5</v>
      </c>
      <c r="F80" s="24">
        <v>5.53944305E-5</v>
      </c>
      <c r="G80" s="24">
        <v>5.1566343399999999E-5</v>
      </c>
      <c r="H80" s="24">
        <v>5.2177584599999999E-5</v>
      </c>
      <c r="I80" s="24">
        <v>5.1444208000000007E-5</v>
      </c>
      <c r="J80" s="24">
        <v>5.09063346E-5</v>
      </c>
      <c r="K80" s="24">
        <v>5.1073165599999998E-5</v>
      </c>
      <c r="L80" s="24">
        <v>4.9847339299999988E-5</v>
      </c>
      <c r="M80" s="24">
        <v>4.5374319999999998E-5</v>
      </c>
      <c r="N80" s="24">
        <v>1.3605778154319998</v>
      </c>
      <c r="O80" s="24">
        <v>4.4426433000000002E-5</v>
      </c>
      <c r="P80" s="24">
        <v>4.381776999999999E-5</v>
      </c>
      <c r="Q80" s="24">
        <v>4.3295516599999999E-5</v>
      </c>
      <c r="R80" s="24">
        <v>4.2535555999999999E-5</v>
      </c>
      <c r="S80" s="24">
        <v>4.2958311399999995E-5</v>
      </c>
      <c r="T80" s="24">
        <v>4.1633137000000001E-5</v>
      </c>
      <c r="U80" s="24">
        <v>4.2094708499999988E-5</v>
      </c>
      <c r="V80" s="24">
        <v>2.7825932400000001E-5</v>
      </c>
      <c r="W80" s="24">
        <v>0.22253557987939998</v>
      </c>
      <c r="X80" s="24">
        <v>2.7369417399999999E-5</v>
      </c>
      <c r="Y80" s="24">
        <v>2.7152598500000001E-5</v>
      </c>
      <c r="Z80" s="24">
        <v>2.7584171700000001E-5</v>
      </c>
      <c r="AA80" s="24">
        <v>2.6497071999999997E-5</v>
      </c>
      <c r="AB80" s="24">
        <v>2.7049383799999999E-5</v>
      </c>
      <c r="AC80" s="24">
        <v>2.688942299999999E-5</v>
      </c>
      <c r="AD80" s="24">
        <v>0.81657127403999996</v>
      </c>
      <c r="AE80" s="24">
        <v>2.63422749999999E-5</v>
      </c>
    </row>
    <row r="81" spans="1:31" x14ac:dyDescent="0.35">
      <c r="A81" s="28" t="s">
        <v>134</v>
      </c>
      <c r="B81" s="28" t="s">
        <v>65</v>
      </c>
      <c r="C81" s="24">
        <v>53511.159810000005</v>
      </c>
      <c r="D81" s="24">
        <v>51758.916349999992</v>
      </c>
      <c r="E81" s="24">
        <v>51391.152549999999</v>
      </c>
      <c r="F81" s="24">
        <v>57931.891049999998</v>
      </c>
      <c r="G81" s="24">
        <v>59172.787600000003</v>
      </c>
      <c r="H81" s="24">
        <v>50385.750899999999</v>
      </c>
      <c r="I81" s="24">
        <v>47931.038</v>
      </c>
      <c r="J81" s="24">
        <v>46957.191299999999</v>
      </c>
      <c r="K81" s="24">
        <v>40802.814599999998</v>
      </c>
      <c r="L81" s="24">
        <v>36874.042949999995</v>
      </c>
      <c r="M81" s="24">
        <v>32168.341959999998</v>
      </c>
      <c r="N81" s="24">
        <v>30788.91344</v>
      </c>
      <c r="O81" s="24">
        <v>28300.480219999998</v>
      </c>
      <c r="P81" s="24">
        <v>24406.722950929998</v>
      </c>
      <c r="Q81" s="24">
        <v>21497.139192999999</v>
      </c>
      <c r="R81" s="24">
        <v>18541.837928000004</v>
      </c>
      <c r="S81" s="24">
        <v>18671.257748999993</v>
      </c>
      <c r="T81" s="24">
        <v>17140.781228400003</v>
      </c>
      <c r="U81" s="24">
        <v>16286.414237999999</v>
      </c>
      <c r="V81" s="24">
        <v>13188.6675376</v>
      </c>
      <c r="W81" s="24">
        <v>14065.986383999998</v>
      </c>
      <c r="X81" s="24">
        <v>12726.651764</v>
      </c>
      <c r="Y81" s="24">
        <v>11271.485301999999</v>
      </c>
      <c r="Z81" s="24">
        <v>10483.0866745</v>
      </c>
      <c r="AA81" s="24">
        <v>9478.2358925999979</v>
      </c>
      <c r="AB81" s="24">
        <v>10138.204488400001</v>
      </c>
      <c r="AC81" s="24">
        <v>8969.732193849999</v>
      </c>
      <c r="AD81" s="24">
        <v>8938.4576789999992</v>
      </c>
      <c r="AE81" s="24">
        <v>7636.3343725999994</v>
      </c>
    </row>
    <row r="82" spans="1:31" x14ac:dyDescent="0.35">
      <c r="A82" s="28" t="s">
        <v>134</v>
      </c>
      <c r="B82" s="28" t="s">
        <v>69</v>
      </c>
      <c r="C82" s="24">
        <v>3344.9435635964187</v>
      </c>
      <c r="D82" s="24">
        <v>3864.5274035101802</v>
      </c>
      <c r="E82" s="24">
        <v>3332.4717351443874</v>
      </c>
      <c r="F82" s="24">
        <v>3207.6660203884126</v>
      </c>
      <c r="G82" s="24">
        <v>3265.5882485515599</v>
      </c>
      <c r="H82" s="24">
        <v>3175.1588854256565</v>
      </c>
      <c r="I82" s="24">
        <v>3107.4110343181719</v>
      </c>
      <c r="J82" s="24">
        <v>2519.4575641131546</v>
      </c>
      <c r="K82" s="24">
        <v>2386.5384465343909</v>
      </c>
      <c r="L82" s="24">
        <v>2036.0393082681674</v>
      </c>
      <c r="M82" s="24">
        <v>2322.7341821454297</v>
      </c>
      <c r="N82" s="24">
        <v>1918.6039962297618</v>
      </c>
      <c r="O82" s="24">
        <v>1783.1509006327713</v>
      </c>
      <c r="P82" s="24">
        <v>1591.7682337618273</v>
      </c>
      <c r="Q82" s="24">
        <v>1357.4316202957327</v>
      </c>
      <c r="R82" s="24">
        <v>1227.9942506897946</v>
      </c>
      <c r="S82" s="24">
        <v>820.83571448270891</v>
      </c>
      <c r="T82" s="24">
        <v>801.65880134114434</v>
      </c>
      <c r="U82" s="24">
        <v>608.74674090449537</v>
      </c>
      <c r="V82" s="24">
        <v>581.53195392300347</v>
      </c>
      <c r="W82" s="24">
        <v>555.95694282635952</v>
      </c>
      <c r="X82" s="24">
        <v>518.1867945947746</v>
      </c>
      <c r="Y82" s="24">
        <v>461.00957857349607</v>
      </c>
      <c r="Z82" s="24">
        <v>374.93643060210491</v>
      </c>
      <c r="AA82" s="24">
        <v>377.91195224882097</v>
      </c>
      <c r="AB82" s="24">
        <v>293.13499416558852</v>
      </c>
      <c r="AC82" s="24">
        <v>307.35951533221925</v>
      </c>
      <c r="AD82" s="24">
        <v>258.98520952148806</v>
      </c>
      <c r="AE82" s="24">
        <v>243.4753359617925</v>
      </c>
    </row>
    <row r="83" spans="1:31" x14ac:dyDescent="0.35">
      <c r="A83" s="28" t="s">
        <v>134</v>
      </c>
      <c r="B83" s="28" t="s">
        <v>68</v>
      </c>
      <c r="C83" s="24">
        <v>2.15502019999999E-8</v>
      </c>
      <c r="D83" s="24">
        <v>3.4430376999999996E-8</v>
      </c>
      <c r="E83" s="24">
        <v>4.6262769999999995E-8</v>
      </c>
      <c r="F83" s="24">
        <v>8.0192050000000004E-8</v>
      </c>
      <c r="G83" s="24">
        <v>8.483673999999999E-8</v>
      </c>
      <c r="H83" s="24">
        <v>1.0715927E-7</v>
      </c>
      <c r="I83" s="24">
        <v>1.2255597E-7</v>
      </c>
      <c r="J83" s="24">
        <v>1.3602028999999999E-7</v>
      </c>
      <c r="K83" s="24">
        <v>1.7921081999999998E-7</v>
      </c>
      <c r="L83" s="24">
        <v>2.0462616999999998E-7</v>
      </c>
      <c r="M83" s="24">
        <v>1.6155982000000001E-7</v>
      </c>
      <c r="N83" s="24">
        <v>1.5467719999999999E-7</v>
      </c>
      <c r="O83" s="24">
        <v>1.4973116E-7</v>
      </c>
      <c r="P83" s="24">
        <v>1.2398910999999999E-7</v>
      </c>
      <c r="Q83" s="24">
        <v>1.2604547E-7</v>
      </c>
      <c r="R83" s="24">
        <v>1.1480617E-7</v>
      </c>
      <c r="S83" s="24">
        <v>1.2010875999999998E-7</v>
      </c>
      <c r="T83" s="24">
        <v>1.4828121E-7</v>
      </c>
      <c r="U83" s="24">
        <v>2.4141053999999999E-7</v>
      </c>
      <c r="V83" s="24">
        <v>5.143216E-7</v>
      </c>
      <c r="W83" s="24">
        <v>4.9183425000000004E-7</v>
      </c>
      <c r="X83" s="24">
        <v>4.6941541999999999E-7</v>
      </c>
      <c r="Y83" s="24">
        <v>3.9535062000000003E-7</v>
      </c>
      <c r="Z83" s="24">
        <v>4.0226398000000004E-7</v>
      </c>
      <c r="AA83" s="24">
        <v>3.6611939999999999E-7</v>
      </c>
      <c r="AB83" s="24">
        <v>3.5305569999999998E-7</v>
      </c>
      <c r="AC83" s="24">
        <v>3.5433567E-7</v>
      </c>
      <c r="AD83" s="24">
        <v>3.3071904999999998E-7</v>
      </c>
      <c r="AE83" s="24">
        <v>3.0611949999999998E-7</v>
      </c>
    </row>
    <row r="84" spans="1:31" x14ac:dyDescent="0.35">
      <c r="A84" s="28" t="s">
        <v>134</v>
      </c>
      <c r="B84" s="28" t="s">
        <v>36</v>
      </c>
      <c r="C84" s="24">
        <v>4.9881625999999996E-8</v>
      </c>
      <c r="D84" s="24">
        <v>6.7213644999999899E-8</v>
      </c>
      <c r="E84" s="24">
        <v>6.3319849999999999E-8</v>
      </c>
      <c r="F84" s="24">
        <v>7.2884699999999991E-8</v>
      </c>
      <c r="G84" s="24">
        <v>1.01363476E-7</v>
      </c>
      <c r="H84" s="24">
        <v>9.7871780000000001E-8</v>
      </c>
      <c r="I84" s="24">
        <v>1.1071492999999999E-7</v>
      </c>
      <c r="J84" s="24">
        <v>1.23971739999999E-7</v>
      </c>
      <c r="K84" s="24">
        <v>1.3493575E-7</v>
      </c>
      <c r="L84" s="24">
        <v>1.3546189E-7</v>
      </c>
      <c r="M84" s="24">
        <v>1.6292607E-7</v>
      </c>
      <c r="N84" s="24">
        <v>1.78978139999999E-7</v>
      </c>
      <c r="O84" s="24">
        <v>1.720708E-7</v>
      </c>
      <c r="P84" s="24">
        <v>1.6707686999999999E-7</v>
      </c>
      <c r="Q84" s="24">
        <v>1.7471842999999999E-7</v>
      </c>
      <c r="R84" s="24">
        <v>1.7086202999999999E-7</v>
      </c>
      <c r="S84" s="24">
        <v>1.83735139999999E-7</v>
      </c>
      <c r="T84" s="24">
        <v>1.8398256999999999E-7</v>
      </c>
      <c r="U84" s="24">
        <v>2.31860179999999E-7</v>
      </c>
      <c r="V84" s="24">
        <v>2.2355397000000001E-7</v>
      </c>
      <c r="W84" s="24">
        <v>2.07900299999999E-7</v>
      </c>
      <c r="X84" s="24">
        <v>1.9848836000000001E-7</v>
      </c>
      <c r="Y84" s="24">
        <v>2.0547165E-7</v>
      </c>
      <c r="Z84" s="24">
        <v>2.11144539999999E-7</v>
      </c>
      <c r="AA84" s="24">
        <v>2.0818821000000001E-7</v>
      </c>
      <c r="AB84" s="24">
        <v>2.093795E-7</v>
      </c>
      <c r="AC84" s="24">
        <v>2.1194638999999902E-7</v>
      </c>
      <c r="AD84" s="24">
        <v>2.4061021E-7</v>
      </c>
      <c r="AE84" s="24">
        <v>2.2537607999999901E-7</v>
      </c>
    </row>
    <row r="85" spans="1:31" x14ac:dyDescent="0.35">
      <c r="A85" s="28" t="s">
        <v>134</v>
      </c>
      <c r="B85" s="28" t="s">
        <v>73</v>
      </c>
      <c r="C85" s="24">
        <v>0</v>
      </c>
      <c r="D85" s="24">
        <v>0</v>
      </c>
      <c r="E85" s="24">
        <v>1.7954705999999999E-7</v>
      </c>
      <c r="F85" s="24">
        <v>1.8049316E-7</v>
      </c>
      <c r="G85" s="24">
        <v>2.0127926499999997E-7</v>
      </c>
      <c r="H85" s="24">
        <v>2.0064388999999998E-7</v>
      </c>
      <c r="I85" s="24">
        <v>2.0162296399999998E-7</v>
      </c>
      <c r="J85" s="24">
        <v>2.0410529999999999E-7</v>
      </c>
      <c r="K85" s="24">
        <v>2.0418359799999999E-7</v>
      </c>
      <c r="L85" s="24">
        <v>2.0687319499999999E-7</v>
      </c>
      <c r="M85" s="24">
        <v>2.3638426399999901E-7</v>
      </c>
      <c r="N85" s="24">
        <v>2.5802175000000003E-7</v>
      </c>
      <c r="O85" s="24">
        <v>2.4820367999999901E-7</v>
      </c>
      <c r="P85" s="24">
        <v>2.4316058999999998E-7</v>
      </c>
      <c r="Q85" s="24">
        <v>2.4531636599999998E-7</v>
      </c>
      <c r="R85" s="24">
        <v>2.4842780000000002E-7</v>
      </c>
      <c r="S85" s="24">
        <v>2.5162132400000001E-7</v>
      </c>
      <c r="T85" s="24">
        <v>2.50985944E-7</v>
      </c>
      <c r="U85" s="24">
        <v>2.9151823999999897E-7</v>
      </c>
      <c r="V85" s="24">
        <v>2.8096198999999996E-7</v>
      </c>
      <c r="W85" s="24">
        <v>2.7009193000000007E-7</v>
      </c>
      <c r="X85" s="24">
        <v>2.6119770999999999E-7</v>
      </c>
      <c r="Y85" s="24">
        <v>2.6538479999999995E-7</v>
      </c>
      <c r="Z85" s="24">
        <v>2.6768678999999999E-7</v>
      </c>
      <c r="AA85" s="24">
        <v>2.6405719000000002E-7</v>
      </c>
      <c r="AB85" s="24">
        <v>2.6248982E-7</v>
      </c>
      <c r="AC85" s="24">
        <v>2.6387540999999998E-7</v>
      </c>
      <c r="AD85" s="24">
        <v>2.8284136999999995E-7</v>
      </c>
      <c r="AE85" s="24">
        <v>2.7316940999999898E-7</v>
      </c>
    </row>
    <row r="86" spans="1:31" x14ac:dyDescent="0.35">
      <c r="A86" s="28" t="s">
        <v>134</v>
      </c>
      <c r="B86" s="28" t="s">
        <v>56</v>
      </c>
      <c r="C86" s="24">
        <v>2.3106766599999998E-3</v>
      </c>
      <c r="D86" s="24">
        <v>7.2118953999999891E-3</v>
      </c>
      <c r="E86" s="24">
        <v>4.6007083399999997E-3</v>
      </c>
      <c r="F86" s="24">
        <v>8.0502257000000001E-3</v>
      </c>
      <c r="G86" s="24">
        <v>1.3612568099999998E-2</v>
      </c>
      <c r="H86" s="24">
        <v>2.15919285999999E-2</v>
      </c>
      <c r="I86" s="24">
        <v>2.6884617999999999E-2</v>
      </c>
      <c r="J86" s="24">
        <v>3.33194635E-2</v>
      </c>
      <c r="K86" s="24">
        <v>4.2811848999999999E-2</v>
      </c>
      <c r="L86" s="24">
        <v>4.9619031000000001E-2</v>
      </c>
      <c r="M86" s="24">
        <v>9.1837379999999899E-2</v>
      </c>
      <c r="N86" s="24">
        <v>0.11210801599999999</v>
      </c>
      <c r="O86" s="24">
        <v>0.12028773</v>
      </c>
      <c r="P86" s="24">
        <v>0.14391403799999999</v>
      </c>
      <c r="Q86" s="24">
        <v>0.15881332500000001</v>
      </c>
      <c r="R86" s="24">
        <v>0.179440496</v>
      </c>
      <c r="S86" s="24">
        <v>0.17583805699999999</v>
      </c>
      <c r="T86" s="24">
        <v>0.17600825599999989</v>
      </c>
      <c r="U86" s="24">
        <v>0.17431911499999997</v>
      </c>
      <c r="V86" s="24">
        <v>0.193926708</v>
      </c>
      <c r="W86" s="24">
        <v>0.19043707799999998</v>
      </c>
      <c r="X86" s="24">
        <v>0.19788222299999997</v>
      </c>
      <c r="Y86" s="24">
        <v>0.18736208600000001</v>
      </c>
      <c r="Z86" s="24">
        <v>0.18810918100000001</v>
      </c>
      <c r="AA86" s="24">
        <v>0.192177131</v>
      </c>
      <c r="AB86" s="24">
        <v>0.17821951199999989</v>
      </c>
      <c r="AC86" s="24">
        <v>0.16985469599999989</v>
      </c>
      <c r="AD86" s="24">
        <v>0.16257888300000001</v>
      </c>
      <c r="AE86" s="24">
        <v>0.14776753200000001</v>
      </c>
    </row>
    <row r="87" spans="1:31" x14ac:dyDescent="0.35">
      <c r="A87" s="31" t="s">
        <v>138</v>
      </c>
      <c r="B87" s="31"/>
      <c r="C87" s="32">
        <v>56856.103485521402</v>
      </c>
      <c r="D87" s="32">
        <v>55623.443857924634</v>
      </c>
      <c r="E87" s="32">
        <v>54723.624388428048</v>
      </c>
      <c r="F87" s="32">
        <v>61139.557169717431</v>
      </c>
      <c r="G87" s="32">
        <v>62438.375941663398</v>
      </c>
      <c r="H87" s="32">
        <v>53560.909877655635</v>
      </c>
      <c r="I87" s="32">
        <v>51038.449125347543</v>
      </c>
      <c r="J87" s="32">
        <v>49476.648953945056</v>
      </c>
      <c r="K87" s="32">
        <v>43189.353136175137</v>
      </c>
      <c r="L87" s="32">
        <v>38910.082345295174</v>
      </c>
      <c r="M87" s="32">
        <v>34491.076222602846</v>
      </c>
      <c r="N87" s="32">
        <v>32708.878048662587</v>
      </c>
      <c r="O87" s="32">
        <v>30083.63119859578</v>
      </c>
      <c r="P87" s="32">
        <v>25998.491261407467</v>
      </c>
      <c r="Q87" s="32">
        <v>22854.570889185099</v>
      </c>
      <c r="R87" s="32">
        <v>19769.832253399964</v>
      </c>
      <c r="S87" s="32">
        <v>19492.093538528097</v>
      </c>
      <c r="T87" s="32">
        <v>17942.440103271874</v>
      </c>
      <c r="U87" s="32">
        <v>16895.161054143984</v>
      </c>
      <c r="V87" s="32">
        <v>13770.199551490841</v>
      </c>
      <c r="W87" s="32">
        <v>14622.165894610553</v>
      </c>
      <c r="X87" s="32">
        <v>13244.838617803298</v>
      </c>
      <c r="Y87" s="32">
        <v>11732.494939482711</v>
      </c>
      <c r="Z87" s="32">
        <v>10858.023164281185</v>
      </c>
      <c r="AA87" s="32">
        <v>9856.1479026872403</v>
      </c>
      <c r="AB87" s="32">
        <v>10431.339540922436</v>
      </c>
      <c r="AC87" s="32">
        <v>9277.0917673695458</v>
      </c>
      <c r="AD87" s="32">
        <v>9198.2594913746125</v>
      </c>
      <c r="AE87" s="32">
        <v>7879.8097658177503</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0.24274651489999993</v>
      </c>
      <c r="D92" s="33">
        <v>0.31344470190000001</v>
      </c>
      <c r="E92" s="33">
        <v>0.31940130449999982</v>
      </c>
      <c r="F92" s="33">
        <v>0.3468943263</v>
      </c>
      <c r="G92" s="33">
        <v>0.32658932559999998</v>
      </c>
      <c r="H92" s="33">
        <v>0.30615394839999999</v>
      </c>
      <c r="I92" s="33">
        <v>0.28250120319999988</v>
      </c>
      <c r="J92" s="33">
        <v>0.25027754140000003</v>
      </c>
      <c r="K92" s="33">
        <v>0.22108385159999999</v>
      </c>
      <c r="L92" s="33">
        <v>0.20950984199999992</v>
      </c>
      <c r="M92" s="33">
        <v>0.1944658205</v>
      </c>
      <c r="N92" s="33">
        <v>0.19253503599999999</v>
      </c>
      <c r="O92" s="33">
        <v>0.157495091</v>
      </c>
      <c r="P92" s="33">
        <v>0.131009496</v>
      </c>
      <c r="Q92" s="33">
        <v>0.1325494243</v>
      </c>
      <c r="R92" s="33">
        <v>0.12669690049999999</v>
      </c>
      <c r="S92" s="33">
        <v>0.10783488329999999</v>
      </c>
      <c r="T92" s="33">
        <v>0.10050313920000001</v>
      </c>
      <c r="U92" s="33">
        <v>9.8719600399999913E-2</v>
      </c>
      <c r="V92" s="33">
        <v>7.9733833700000006E-2</v>
      </c>
      <c r="W92" s="33">
        <v>4.4530643999999994E-2</v>
      </c>
      <c r="X92" s="33">
        <v>2.4249649999999998E-2</v>
      </c>
      <c r="Y92" s="33">
        <v>2.2692094999999999E-2</v>
      </c>
      <c r="Z92" s="33">
        <v>2.3284032999999902E-2</v>
      </c>
      <c r="AA92" s="33">
        <v>2.231178E-2</v>
      </c>
      <c r="AB92" s="33">
        <v>1.9385951999999998E-2</v>
      </c>
      <c r="AC92" s="33">
        <v>1.8437163999999999E-2</v>
      </c>
      <c r="AD92" s="33">
        <v>1.7290725999999999E-2</v>
      </c>
      <c r="AE92" s="33">
        <v>1.4022829000000001E-2</v>
      </c>
    </row>
    <row r="93" spans="1:31" x14ac:dyDescent="0.35">
      <c r="A93" s="28" t="s">
        <v>40</v>
      </c>
      <c r="B93" s="28" t="s">
        <v>72</v>
      </c>
      <c r="C93" s="24">
        <v>1221.4412259999999</v>
      </c>
      <c r="D93" s="24">
        <v>3813.0086799999999</v>
      </c>
      <c r="E93" s="24">
        <v>4740.5417600000001</v>
      </c>
      <c r="F93" s="24">
        <v>12127.685182000001</v>
      </c>
      <c r="G93" s="24">
        <v>8436.9910309999996</v>
      </c>
      <c r="H93" s="24">
        <v>8035.8652153000003</v>
      </c>
      <c r="I93" s="24">
        <v>9214.5608773000004</v>
      </c>
      <c r="J93" s="24">
        <v>11665.378313000001</v>
      </c>
      <c r="K93" s="24">
        <v>8726.951903600002</v>
      </c>
      <c r="L93" s="24">
        <v>9227.4453291999998</v>
      </c>
      <c r="M93" s="24">
        <v>9403.6625643999996</v>
      </c>
      <c r="N93" s="24">
        <v>13075.817299599999</v>
      </c>
      <c r="O93" s="24">
        <v>11380.5867094</v>
      </c>
      <c r="P93" s="24">
        <v>9701.4903463999981</v>
      </c>
      <c r="Q93" s="24">
        <v>11539.879342600001</v>
      </c>
      <c r="R93" s="24">
        <v>10148.3181522</v>
      </c>
      <c r="S93" s="24">
        <v>8518.3139403000005</v>
      </c>
      <c r="T93" s="24">
        <v>7533.0156027000003</v>
      </c>
      <c r="U93" s="24">
        <v>7944.4201570000005</v>
      </c>
      <c r="V93" s="24">
        <v>8038.2493870000008</v>
      </c>
      <c r="W93" s="24">
        <v>7766.8891960000001</v>
      </c>
      <c r="X93" s="24">
        <v>7612.3525192000006</v>
      </c>
      <c r="Y93" s="24">
        <v>7315.7176952999998</v>
      </c>
      <c r="Z93" s="24">
        <v>7392.4055164000001</v>
      </c>
      <c r="AA93" s="24">
        <v>7650.0936081999998</v>
      </c>
      <c r="AB93" s="24">
        <v>6248.6692495999996</v>
      </c>
      <c r="AC93" s="24">
        <v>5342.9327524</v>
      </c>
      <c r="AD93" s="24">
        <v>5676.1053484000004</v>
      </c>
      <c r="AE93" s="24">
        <v>3946.0927173999999</v>
      </c>
    </row>
    <row r="94" spans="1:31" x14ac:dyDescent="0.35">
      <c r="A94" s="28" t="s">
        <v>40</v>
      </c>
      <c r="B94" s="28" t="s">
        <v>76</v>
      </c>
      <c r="C94" s="24">
        <v>0.47014516020000002</v>
      </c>
      <c r="D94" s="24">
        <v>0.81459262459999993</v>
      </c>
      <c r="E94" s="24">
        <v>1.0768542622399988</v>
      </c>
      <c r="F94" s="24">
        <v>1.80066749355</v>
      </c>
      <c r="G94" s="24">
        <v>2.5663592194999998</v>
      </c>
      <c r="H94" s="24">
        <v>3.3382562111999992</v>
      </c>
      <c r="I94" s="24">
        <v>4.1970022748</v>
      </c>
      <c r="J94" s="24">
        <v>5.0212394735000005</v>
      </c>
      <c r="K94" s="24">
        <v>5.695012804000001</v>
      </c>
      <c r="L94" s="24">
        <v>6.6438096479999995</v>
      </c>
      <c r="M94" s="24">
        <v>7.7728491990000004</v>
      </c>
      <c r="N94" s="24">
        <v>9.124391103999999</v>
      </c>
      <c r="O94" s="24">
        <v>9.6838178750000008</v>
      </c>
      <c r="P94" s="24">
        <v>9.8279777819999996</v>
      </c>
      <c r="Q94" s="24">
        <v>10.492896082999991</v>
      </c>
      <c r="R94" s="24">
        <v>10.761328058000002</v>
      </c>
      <c r="S94" s="24">
        <v>9.732395842999999</v>
      </c>
      <c r="T94" s="24">
        <v>9.6256971100000008</v>
      </c>
      <c r="U94" s="24">
        <v>9.7465636619999998</v>
      </c>
      <c r="V94" s="24">
        <v>9.9084251070000011</v>
      </c>
      <c r="W94" s="24">
        <v>10.190278454999998</v>
      </c>
      <c r="X94" s="24">
        <v>10.27246272</v>
      </c>
      <c r="Y94" s="24">
        <v>10.026219655</v>
      </c>
      <c r="Z94" s="24">
        <v>10.458163299999999</v>
      </c>
      <c r="AA94" s="24">
        <v>9.9165089699999989</v>
      </c>
      <c r="AB94" s="24">
        <v>9.1001853180000012</v>
      </c>
      <c r="AC94" s="24">
        <v>8.980622904999997</v>
      </c>
      <c r="AD94" s="24">
        <v>8.856948114999998</v>
      </c>
      <c r="AE94" s="24">
        <v>6.7372243059999999</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916.11334599999998</v>
      </c>
      <c r="D98" s="24">
        <v>2882.9051199999999</v>
      </c>
      <c r="E98" s="24">
        <v>3490.4921599999998</v>
      </c>
      <c r="F98" s="24">
        <v>7541.5206820000003</v>
      </c>
      <c r="G98" s="24">
        <v>3897.1825309999999</v>
      </c>
      <c r="H98" s="24">
        <v>4431.4760152999997</v>
      </c>
      <c r="I98" s="24">
        <v>5630.1486772999997</v>
      </c>
      <c r="J98" s="24">
        <v>7052.7623130000002</v>
      </c>
      <c r="K98" s="24">
        <v>5186.3677036000008</v>
      </c>
      <c r="L98" s="24">
        <v>5686.1458291999998</v>
      </c>
      <c r="M98" s="24">
        <v>6204.3080643999992</v>
      </c>
      <c r="N98" s="24">
        <v>9059.9777995999993</v>
      </c>
      <c r="O98" s="24">
        <v>7914.0839094000003</v>
      </c>
      <c r="P98" s="24">
        <v>6579.631546399999</v>
      </c>
      <c r="Q98" s="24">
        <v>8253.2435426000011</v>
      </c>
      <c r="R98" s="24">
        <v>7146.6919521999998</v>
      </c>
      <c r="S98" s="24">
        <v>6649.7234403000002</v>
      </c>
      <c r="T98" s="24">
        <v>5728.2106027</v>
      </c>
      <c r="U98" s="24">
        <v>6149.8019570000006</v>
      </c>
      <c r="V98" s="24">
        <v>6208.8332870000004</v>
      </c>
      <c r="W98" s="24">
        <v>5590.4319960000003</v>
      </c>
      <c r="X98" s="24">
        <v>5826.6635192000003</v>
      </c>
      <c r="Y98" s="24">
        <v>6019.6906952999998</v>
      </c>
      <c r="Z98" s="24">
        <v>5950.0489164000001</v>
      </c>
      <c r="AA98" s="24">
        <v>6420.5167081999998</v>
      </c>
      <c r="AB98" s="24">
        <v>5251.5169995999995</v>
      </c>
      <c r="AC98" s="24">
        <v>4473.9797523999996</v>
      </c>
      <c r="AD98" s="24">
        <v>4930.1384484</v>
      </c>
      <c r="AE98" s="24">
        <v>3694.3666174</v>
      </c>
    </row>
    <row r="99" spans="1:31" x14ac:dyDescent="0.35">
      <c r="A99" s="28" t="s">
        <v>130</v>
      </c>
      <c r="B99" s="28" t="s">
        <v>76</v>
      </c>
      <c r="C99" s="24">
        <v>0.17035836299999998</v>
      </c>
      <c r="D99" s="24">
        <v>0.31299884899999997</v>
      </c>
      <c r="E99" s="24">
        <v>0.38450874000000002</v>
      </c>
      <c r="F99" s="24">
        <v>0.69605008000000002</v>
      </c>
      <c r="G99" s="24">
        <v>1.0020513500000001</v>
      </c>
      <c r="H99" s="24">
        <v>1.28305095</v>
      </c>
      <c r="I99" s="24">
        <v>1.6217083499999998</v>
      </c>
      <c r="J99" s="24">
        <v>1.86853055</v>
      </c>
      <c r="K99" s="24">
        <v>2.1033696700000002</v>
      </c>
      <c r="L99" s="24">
        <v>2.41721443</v>
      </c>
      <c r="M99" s="24">
        <v>2.7198161000000001</v>
      </c>
      <c r="N99" s="24">
        <v>3.1259907500000002</v>
      </c>
      <c r="O99" s="24">
        <v>3.3551527000000001</v>
      </c>
      <c r="P99" s="24">
        <v>3.3108312999999998</v>
      </c>
      <c r="Q99" s="24">
        <v>3.5222210999999901</v>
      </c>
      <c r="R99" s="24">
        <v>3.6158400999999998</v>
      </c>
      <c r="S99" s="24">
        <v>3.4541787000000004</v>
      </c>
      <c r="T99" s="24">
        <v>3.3619631000000001</v>
      </c>
      <c r="U99" s="24">
        <v>3.4572532700000003</v>
      </c>
      <c r="V99" s="24">
        <v>3.4213803</v>
      </c>
      <c r="W99" s="24">
        <v>3.52377114</v>
      </c>
      <c r="X99" s="24">
        <v>3.5768189399999999</v>
      </c>
      <c r="Y99" s="24">
        <v>3.5206558000000001</v>
      </c>
      <c r="Z99" s="24">
        <v>3.6665338599999999</v>
      </c>
      <c r="AA99" s="24">
        <v>3.5368282599999987</v>
      </c>
      <c r="AB99" s="24">
        <v>3.3614876499999999</v>
      </c>
      <c r="AC99" s="24">
        <v>3.2162858499999998</v>
      </c>
      <c r="AD99" s="24">
        <v>3.2948557999999997</v>
      </c>
      <c r="AE99" s="24">
        <v>2.65979118</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2.3897821E-2</v>
      </c>
      <c r="E102" s="24">
        <v>2.6858409999999999E-2</v>
      </c>
      <c r="F102" s="24">
        <v>3.1887673999999998E-2</v>
      </c>
      <c r="G102" s="24">
        <v>3.2331229999999996E-2</v>
      </c>
      <c r="H102" s="24">
        <v>3.0137453000000002E-2</v>
      </c>
      <c r="I102" s="24">
        <v>2.8096665999999999E-2</v>
      </c>
      <c r="J102" s="24">
        <v>2.6195917000000003E-2</v>
      </c>
      <c r="K102" s="24">
        <v>2.3898064E-2</v>
      </c>
      <c r="L102" s="24">
        <v>2.3275963E-2</v>
      </c>
      <c r="M102" s="24">
        <v>2.1607773E-2</v>
      </c>
      <c r="N102" s="24">
        <v>2.0919614999999999E-2</v>
      </c>
      <c r="O102" s="24">
        <v>1.9417429E-2</v>
      </c>
      <c r="P102" s="24">
        <v>1.8383896E-2</v>
      </c>
      <c r="Q102" s="24">
        <v>1.7555333999999999E-2</v>
      </c>
      <c r="R102" s="24">
        <v>1.6798604999999998E-2</v>
      </c>
      <c r="S102" s="24">
        <v>1.3000370000000001E-2</v>
      </c>
      <c r="T102" s="24">
        <v>1.2489531E-2</v>
      </c>
      <c r="U102" s="24">
        <v>1.2336089999999899E-2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305.32787999999999</v>
      </c>
      <c r="D103" s="24">
        <v>930.10356000000002</v>
      </c>
      <c r="E103" s="24">
        <v>1250.0496000000001</v>
      </c>
      <c r="F103" s="24">
        <v>4586.1644999999999</v>
      </c>
      <c r="G103" s="24">
        <v>4539.8085000000001</v>
      </c>
      <c r="H103" s="24">
        <v>3604.3892000000001</v>
      </c>
      <c r="I103" s="24">
        <v>3584.4122000000002</v>
      </c>
      <c r="J103" s="24">
        <v>4612.616</v>
      </c>
      <c r="K103" s="24">
        <v>3540.5842000000002</v>
      </c>
      <c r="L103" s="24">
        <v>3541.2995000000001</v>
      </c>
      <c r="M103" s="24">
        <v>3199.3544999999999</v>
      </c>
      <c r="N103" s="24">
        <v>4015.8395</v>
      </c>
      <c r="O103" s="24">
        <v>3466.5027999999998</v>
      </c>
      <c r="P103" s="24">
        <v>3121.8588</v>
      </c>
      <c r="Q103" s="24">
        <v>3286.6358</v>
      </c>
      <c r="R103" s="24">
        <v>3001.6262000000002</v>
      </c>
      <c r="S103" s="24">
        <v>1868.5905</v>
      </c>
      <c r="T103" s="24">
        <v>1804.8050000000001</v>
      </c>
      <c r="U103" s="24">
        <v>1794.6181999999999</v>
      </c>
      <c r="V103" s="24">
        <v>1829.4161000000001</v>
      </c>
      <c r="W103" s="24">
        <v>2176.4572000000003</v>
      </c>
      <c r="X103" s="24">
        <v>1785.6890000000001</v>
      </c>
      <c r="Y103" s="24">
        <v>1296.027</v>
      </c>
      <c r="Z103" s="24">
        <v>1442.3566000000001</v>
      </c>
      <c r="AA103" s="24">
        <v>1229.5768999999998</v>
      </c>
      <c r="AB103" s="24">
        <v>997.15224999999998</v>
      </c>
      <c r="AC103" s="24">
        <v>868.95299999999997</v>
      </c>
      <c r="AD103" s="24">
        <v>745.96690000000001</v>
      </c>
      <c r="AE103" s="24">
        <v>251.7261</v>
      </c>
    </row>
    <row r="104" spans="1:31" x14ac:dyDescent="0.35">
      <c r="A104" s="28" t="s">
        <v>131</v>
      </c>
      <c r="B104" s="28" t="s">
        <v>76</v>
      </c>
      <c r="C104" s="24">
        <v>7.3814301999999998E-2</v>
      </c>
      <c r="D104" s="24">
        <v>0.122200789</v>
      </c>
      <c r="E104" s="24">
        <v>0.18168795199999999</v>
      </c>
      <c r="F104" s="24">
        <v>0.33955605799999999</v>
      </c>
      <c r="G104" s="24">
        <v>0.52004050999999996</v>
      </c>
      <c r="H104" s="24">
        <v>0.67299072400000004</v>
      </c>
      <c r="I104" s="24">
        <v>0.85148018000000003</v>
      </c>
      <c r="J104" s="24">
        <v>1.0473010600000001</v>
      </c>
      <c r="K104" s="24">
        <v>1.1990295800000002</v>
      </c>
      <c r="L104" s="24">
        <v>1.4425955000000001</v>
      </c>
      <c r="M104" s="24">
        <v>1.69348012</v>
      </c>
      <c r="N104" s="24">
        <v>2.0090049400000001</v>
      </c>
      <c r="O104" s="24">
        <v>2.1001496299999998</v>
      </c>
      <c r="P104" s="24">
        <v>2.2657330499999997</v>
      </c>
      <c r="Q104" s="24">
        <v>2.3722378800000001</v>
      </c>
      <c r="R104" s="24">
        <v>2.43382436</v>
      </c>
      <c r="S104" s="24">
        <v>1.8753737799999999</v>
      </c>
      <c r="T104" s="24">
        <v>1.9556843399999999</v>
      </c>
      <c r="U104" s="24">
        <v>2.0246817399999992</v>
      </c>
      <c r="V104" s="24">
        <v>2.1297288200000004</v>
      </c>
      <c r="W104" s="24">
        <v>2.2959319599999999</v>
      </c>
      <c r="X104" s="24">
        <v>2.3389578000000002</v>
      </c>
      <c r="Y104" s="24">
        <v>2.3506624</v>
      </c>
      <c r="Z104" s="24">
        <v>2.3482331599999999</v>
      </c>
      <c r="AA104" s="24">
        <v>2.1048294799999998</v>
      </c>
      <c r="AB104" s="24">
        <v>1.70887444</v>
      </c>
      <c r="AC104" s="24">
        <v>1.8395473999999998</v>
      </c>
      <c r="AD104" s="24">
        <v>1.8024054799999989</v>
      </c>
      <c r="AE104" s="24">
        <v>1.0752431799999991</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0.12742692850000001</v>
      </c>
      <c r="D107" s="24">
        <v>0.17979018999999999</v>
      </c>
      <c r="E107" s="24">
        <v>0.17794219699999991</v>
      </c>
      <c r="F107" s="24">
        <v>0.19930096999999999</v>
      </c>
      <c r="G107" s="24">
        <v>0.18686809199999999</v>
      </c>
      <c r="H107" s="24">
        <v>0.17780163700000001</v>
      </c>
      <c r="I107" s="24">
        <v>0.16460385699999999</v>
      </c>
      <c r="J107" s="24">
        <v>0.14238764400000001</v>
      </c>
      <c r="K107" s="24">
        <v>0.12574775899999999</v>
      </c>
      <c r="L107" s="24">
        <v>0.11968521200000001</v>
      </c>
      <c r="M107" s="24">
        <v>0.11138249549999997</v>
      </c>
      <c r="N107" s="24">
        <v>0.111177709</v>
      </c>
      <c r="O107" s="24">
        <v>8.2372392000000003E-2</v>
      </c>
      <c r="P107" s="24">
        <v>7.2668339999999998E-2</v>
      </c>
      <c r="Q107" s="24">
        <v>7.4965815300000002E-2</v>
      </c>
      <c r="R107" s="24">
        <v>7.1610888499999997E-2</v>
      </c>
      <c r="S107" s="24">
        <v>6.2221513300000003E-2</v>
      </c>
      <c r="T107" s="24">
        <v>5.7624723199999998E-2</v>
      </c>
      <c r="U107" s="24">
        <v>5.6817878400000008E-2</v>
      </c>
      <c r="V107" s="24">
        <v>5.30345287E-2</v>
      </c>
      <c r="W107" s="24">
        <v>1.8445718999999999E-2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0.10983160500000001</v>
      </c>
      <c r="D109" s="24">
        <v>0.181620859</v>
      </c>
      <c r="E109" s="24">
        <v>0.25799827399999903</v>
      </c>
      <c r="F109" s="24">
        <v>0.45110882999999991</v>
      </c>
      <c r="G109" s="24">
        <v>0.64351502599999999</v>
      </c>
      <c r="H109" s="24">
        <v>0.86411874</v>
      </c>
      <c r="I109" s="24">
        <v>1.10495443</v>
      </c>
      <c r="J109" s="24">
        <v>1.38754066</v>
      </c>
      <c r="K109" s="24">
        <v>1.6368577500000001</v>
      </c>
      <c r="L109" s="24">
        <v>1.9293224199999999</v>
      </c>
      <c r="M109" s="24">
        <v>2.3402462000000002</v>
      </c>
      <c r="N109" s="24">
        <v>2.8198554999999996</v>
      </c>
      <c r="O109" s="24">
        <v>3.0092698700000002</v>
      </c>
      <c r="P109" s="24">
        <v>3.0118144499999997</v>
      </c>
      <c r="Q109" s="24">
        <v>3.2768651000000002</v>
      </c>
      <c r="R109" s="24">
        <v>3.3718617999999996</v>
      </c>
      <c r="S109" s="24">
        <v>3.2341066999999999</v>
      </c>
      <c r="T109" s="24">
        <v>3.1540758599999998</v>
      </c>
      <c r="U109" s="24">
        <v>3.1132522499999999</v>
      </c>
      <c r="V109" s="24">
        <v>3.2146370000000002</v>
      </c>
      <c r="W109" s="24">
        <v>3.218364999999999</v>
      </c>
      <c r="X109" s="24">
        <v>3.2049301400000005</v>
      </c>
      <c r="Y109" s="24">
        <v>3.0375350800000001</v>
      </c>
      <c r="Z109" s="24">
        <v>3.3007892000000001</v>
      </c>
      <c r="AA109" s="24">
        <v>3.1571025000000001</v>
      </c>
      <c r="AB109" s="24">
        <v>3.0005462000000001</v>
      </c>
      <c r="AC109" s="24">
        <v>2.9302951599999991</v>
      </c>
      <c r="AD109" s="24">
        <v>2.8233195000000002</v>
      </c>
      <c r="AE109" s="24">
        <v>2.27528744</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0.11531958639999991</v>
      </c>
      <c r="D112" s="24">
        <v>0.1097566909</v>
      </c>
      <c r="E112" s="24">
        <v>0.1146006974999999</v>
      </c>
      <c r="F112" s="24">
        <v>0.1157056823</v>
      </c>
      <c r="G112" s="24">
        <v>0.10739000360000001</v>
      </c>
      <c r="H112" s="24">
        <v>9.8214858399999994E-2</v>
      </c>
      <c r="I112" s="24">
        <v>8.9800680199999899E-2</v>
      </c>
      <c r="J112" s="24">
        <v>8.1693980400000005E-2</v>
      </c>
      <c r="K112" s="24">
        <v>7.1438028600000009E-2</v>
      </c>
      <c r="L112" s="24">
        <v>6.6548666999999895E-2</v>
      </c>
      <c r="M112" s="24">
        <v>6.1475552000000003E-2</v>
      </c>
      <c r="N112" s="24">
        <v>6.0437711999999998E-2</v>
      </c>
      <c r="O112" s="24">
        <v>5.5705270000000001E-2</v>
      </c>
      <c r="P112" s="24">
        <v>3.9957260000000001E-2</v>
      </c>
      <c r="Q112" s="24">
        <v>4.0028275000000002E-2</v>
      </c>
      <c r="R112" s="24">
        <v>3.8287407000000002E-2</v>
      </c>
      <c r="S112" s="24">
        <v>3.2612999999999996E-2</v>
      </c>
      <c r="T112" s="24">
        <v>3.0388884999999997E-2</v>
      </c>
      <c r="U112" s="24">
        <v>2.9565632000000001E-2</v>
      </c>
      <c r="V112" s="24">
        <v>2.6699305E-2</v>
      </c>
      <c r="W112" s="24">
        <v>2.6084924999999998E-2</v>
      </c>
      <c r="X112" s="24">
        <v>2.4249649999999998E-2</v>
      </c>
      <c r="Y112" s="24">
        <v>2.2692094999999999E-2</v>
      </c>
      <c r="Z112" s="24">
        <v>2.3284032999999902E-2</v>
      </c>
      <c r="AA112" s="24">
        <v>2.231178E-2</v>
      </c>
      <c r="AB112" s="24">
        <v>1.9385951999999998E-2</v>
      </c>
      <c r="AC112" s="24">
        <v>1.8437163999999999E-2</v>
      </c>
      <c r="AD112" s="24">
        <v>1.7290725999999999E-2</v>
      </c>
      <c r="AE112" s="24">
        <v>1.4022829000000001E-2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0.1134217634</v>
      </c>
      <c r="D114" s="24">
        <v>0.18924219</v>
      </c>
      <c r="E114" s="24">
        <v>0.24728149699999999</v>
      </c>
      <c r="F114" s="24">
        <v>0.30440297199999999</v>
      </c>
      <c r="G114" s="24">
        <v>0.38480965499999997</v>
      </c>
      <c r="H114" s="24">
        <v>0.49269799999999903</v>
      </c>
      <c r="I114" s="24">
        <v>0.58699343999999998</v>
      </c>
      <c r="J114" s="24">
        <v>0.67890479999999975</v>
      </c>
      <c r="K114" s="24">
        <v>0.70538374000000004</v>
      </c>
      <c r="L114" s="24">
        <v>0.79629850000000002</v>
      </c>
      <c r="M114" s="24">
        <v>0.91125598000000008</v>
      </c>
      <c r="N114" s="24">
        <v>1.03711837</v>
      </c>
      <c r="O114" s="24">
        <v>1.0777591300000002</v>
      </c>
      <c r="P114" s="24">
        <v>1.07017856</v>
      </c>
      <c r="Q114" s="24">
        <v>1.1353108199999999</v>
      </c>
      <c r="R114" s="24">
        <v>1.1280735400000002</v>
      </c>
      <c r="S114" s="24">
        <v>0.96247133000000007</v>
      </c>
      <c r="T114" s="24">
        <v>0.94689593999999899</v>
      </c>
      <c r="U114" s="24">
        <v>0.94628532999999992</v>
      </c>
      <c r="V114" s="24">
        <v>0.91431346000000002</v>
      </c>
      <c r="W114" s="24">
        <v>0.92836223999999901</v>
      </c>
      <c r="X114" s="24">
        <v>0.91848693000000003</v>
      </c>
      <c r="Y114" s="24">
        <v>0.89722884000000003</v>
      </c>
      <c r="Z114" s="24">
        <v>0.92144800000000004</v>
      </c>
      <c r="AA114" s="24">
        <v>0.8910245</v>
      </c>
      <c r="AB114" s="24">
        <v>0.82021924000000002</v>
      </c>
      <c r="AC114" s="24">
        <v>0.79405948999999998</v>
      </c>
      <c r="AD114" s="24">
        <v>0.74568427500000012</v>
      </c>
      <c r="AE114" s="24">
        <v>0.55304882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2.7191268000000004E-3</v>
      </c>
      <c r="D119" s="24">
        <v>8.5299376000000007E-3</v>
      </c>
      <c r="E119" s="24">
        <v>5.3777992399999999E-3</v>
      </c>
      <c r="F119" s="24">
        <v>9.5495535499999992E-3</v>
      </c>
      <c r="G119" s="24">
        <v>1.5942678499999998E-2</v>
      </c>
      <c r="H119" s="24">
        <v>2.5397797199999999E-2</v>
      </c>
      <c r="I119" s="24">
        <v>3.1865874799999888E-2</v>
      </c>
      <c r="J119" s="24">
        <v>3.8962403499999992E-2</v>
      </c>
      <c r="K119" s="24">
        <v>5.0372064000000001E-2</v>
      </c>
      <c r="L119" s="24">
        <v>5.8378798000000003E-2</v>
      </c>
      <c r="M119" s="24">
        <v>0.10805079899999989</v>
      </c>
      <c r="N119" s="24">
        <v>0.13242154399999997</v>
      </c>
      <c r="O119" s="24">
        <v>0.14148654500000002</v>
      </c>
      <c r="P119" s="24">
        <v>0.16942042199999988</v>
      </c>
      <c r="Q119" s="24">
        <v>0.18626118300000002</v>
      </c>
      <c r="R119" s="24">
        <v>0.211728258</v>
      </c>
      <c r="S119" s="24">
        <v>0.206265332999999</v>
      </c>
      <c r="T119" s="24">
        <v>0.20707787</v>
      </c>
      <c r="U119" s="24">
        <v>0.20509107199999987</v>
      </c>
      <c r="V119" s="24">
        <v>0.22836552699999998</v>
      </c>
      <c r="W119" s="24">
        <v>0.22384811500000001</v>
      </c>
      <c r="X119" s="24">
        <v>0.23326890999999988</v>
      </c>
      <c r="Y119" s="24">
        <v>0.22013753500000002</v>
      </c>
      <c r="Z119" s="24">
        <v>0.22115907999999901</v>
      </c>
      <c r="AA119" s="24">
        <v>0.22672423</v>
      </c>
      <c r="AB119" s="24">
        <v>0.20905778799999999</v>
      </c>
      <c r="AC119" s="24">
        <v>0.20043500499999992</v>
      </c>
      <c r="AD119" s="24">
        <v>0.19068306000000002</v>
      </c>
      <c r="AE119" s="24">
        <v>0.1738536859999999</v>
      </c>
    </row>
    <row r="121" spans="1:31" collapsed="1" x14ac:dyDescent="0.35"/>
  </sheetData>
  <sheetProtection algorithmName="SHA-512" hashValue="IraIHO/9UB+wxfkejcZFokazdHEyO0IRuLXUMnasxs0m0/luYeKz1S9ogV8VvD2ITGDOfZxcb2hn1slgI6dEgA==" saltValue="OAwKfL+UFY+HlvLZehpp6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2021-06-22T00:53:12Z</dcterms:created>
  <dcterms:modified xsi:type="dcterms:W3CDTF">2021-06-22T00:55:36Z</dcterms:modified>
</cp:coreProperties>
</file>