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Y:\TasNetworks\7. Marinus PACR 2021\Annual outcome workbooks\Final workbooks\"/>
    </mc:Choice>
  </mc:AlternateContent>
  <bookViews>
    <workbookView xWindow="0" yWindow="0" windowWidth="28800" windowHeight="11400"/>
  </bookViews>
  <sheets>
    <sheet name="Cover" sheetId="1" r:id="rId1"/>
    <sheet name="Release notice" sheetId="2" r:id="rId2"/>
    <sheet name="Version notes" sheetId="3" r:id="rId3"/>
    <sheet name="Abbreviations and notes" sheetId="4" r:id="rId4"/>
    <sheet name="---Compare options---" sheetId="7" r:id="rId5"/>
    <sheet name="BaseCase_CF" sheetId="8" r:id="rId6"/>
    <sheet name="BaseCase_Generation" sheetId="9" r:id="rId7"/>
    <sheet name="BaseCase_Capacity" sheetId="10" r:id="rId8"/>
    <sheet name="BaseCase_VOM Cost" sheetId="11" r:id="rId9"/>
    <sheet name="BaseCase_FOM Cost" sheetId="12" r:id="rId10"/>
    <sheet name="BaseCase_Fuel Cost" sheetId="13" r:id="rId11"/>
    <sheet name="BaseCase_Build Cost" sheetId="14" r:id="rId12"/>
    <sheet name="BaseCase_REHAB Cost" sheetId="15" r:id="rId13"/>
    <sheet name="BaseCase_REZ Tx Cost" sheetId="16" r:id="rId14"/>
    <sheet name="BaseCase_USE+DSP Cost" sheetId="17" r:id="rId15"/>
    <sheet name="BaseCase_SyncCon Cost" sheetId="18" r:id="rId16"/>
    <sheet name="BaseCase_System Strength Cost" sheetId="19" r:id="rId17"/>
    <sheet name="Marinus_CF" sheetId="20" r:id="rId18"/>
    <sheet name="Marinus_Generation" sheetId="21" r:id="rId19"/>
    <sheet name="Marinus_Capacity" sheetId="22" r:id="rId20"/>
    <sheet name="Marinus_VOM Cost" sheetId="23" r:id="rId21"/>
    <sheet name="Marinus_FOM Cost" sheetId="24" r:id="rId22"/>
    <sheet name="Marinus_Fuel Cost" sheetId="25" r:id="rId23"/>
    <sheet name="Marinus_Build Cost" sheetId="26" r:id="rId24"/>
    <sheet name="Marinus_REHAB Cost" sheetId="27" r:id="rId25"/>
    <sheet name="Marinus_REZ Tx Cost" sheetId="28" r:id="rId26"/>
    <sheet name="Marinus_USE+DSP Cost" sheetId="29" r:id="rId27"/>
    <sheet name="Marinus_SyncCon Cost" sheetId="30" r:id="rId28"/>
    <sheet name="Marinus_System Strength Cost" sheetId="31" r:id="rId29"/>
  </sheets>
  <externalReferences>
    <externalReference r:id="rId30"/>
    <externalReference r:id="rId31"/>
    <externalReference r:id="rId32"/>
    <externalReference r:id="rId33"/>
  </externalReferences>
  <definedNames>
    <definedName name="_xlnm._FilterDatabase" localSheetId="3" hidden="1">'Abbreviations and notes'!$A$2:$B$22</definedName>
    <definedName name="_xlnm._FilterDatabase" localSheetId="11" hidden="1">'BaseCase_Build Cost'!$A$5:$AE$5</definedName>
    <definedName name="_xlnm._FilterDatabase" localSheetId="7" hidden="1">BaseCase_Capacity!$A$5:$AE$17</definedName>
    <definedName name="_xlnm._FilterDatabase" localSheetId="5" hidden="1">BaseCase_CF!$A$5:$AE$17</definedName>
    <definedName name="_xlnm._FilterDatabase" localSheetId="9" hidden="1">'BaseCase_FOM Cost'!$A$1:$AE$5</definedName>
    <definedName name="_xlnm._FilterDatabase" localSheetId="10" hidden="1">'BaseCase_Fuel Cost'!$A$5:$AE$5</definedName>
    <definedName name="_xlnm._FilterDatabase" localSheetId="6" hidden="1">BaseCase_Generation!$A$5:$AE$17</definedName>
    <definedName name="_xlnm._FilterDatabase" localSheetId="12" hidden="1">'BaseCase_REHAB Cost'!$A$5:$AE$5</definedName>
    <definedName name="_xlnm._FilterDatabase" localSheetId="13" hidden="1">'BaseCase_REZ Tx Cost'!$A$5:$AE$5</definedName>
    <definedName name="_xlnm._FilterDatabase" localSheetId="14" hidden="1">'BaseCase_USE+DSP Cost'!$A$5:$AE$5</definedName>
    <definedName name="_xlnm._FilterDatabase" localSheetId="8" hidden="1">'BaseCase_VOM Cost'!$A$5:$AE$5</definedName>
    <definedName name="_xlnm._FilterDatabase" localSheetId="23" hidden="1">'Marinus_Build Cost'!$A$5:$AE$5</definedName>
    <definedName name="_xlnm._FilterDatabase" localSheetId="19" hidden="1">Marinus_Capacity!$A$5:$AE$17</definedName>
    <definedName name="_xlnm._FilterDatabase" localSheetId="17" hidden="1">Marinus_CF!$A$5:$AE$17</definedName>
    <definedName name="_xlnm._FilterDatabase" localSheetId="21" hidden="1">'Marinus_FOM Cost'!$A$1:$AE$5</definedName>
    <definedName name="_xlnm._FilterDatabase" localSheetId="22" hidden="1">'Marinus_Fuel Cost'!$A$5:$AE$5</definedName>
    <definedName name="_xlnm._FilterDatabase" localSheetId="18" hidden="1">Marinus_Generation!$A$5:$AE$17</definedName>
    <definedName name="_xlnm._FilterDatabase" localSheetId="24" hidden="1">'Marinus_REHAB Cost'!$A$5:$AE$5</definedName>
    <definedName name="_xlnm._FilterDatabase" localSheetId="25" hidden="1">'Marinus_REZ Tx Cost'!$A$5:$AE$5</definedName>
    <definedName name="_xlnm._FilterDatabase" localSheetId="26" hidden="1">'Marinus_USE+DSP Cost'!$A$5:$AE$5</definedName>
    <definedName name="_xlnm._FilterDatabase" localSheetId="20" hidden="1">'Marinus_VOM Cost'!$A$5:$AE$5</definedName>
    <definedName name="asd">'[2]M27_30_REZ Tx Cost'!$C$9:$W$9</definedName>
    <definedName name="asdf">'[2]M27_30_SyncCon Cost'!$C$5:$W$5</definedName>
    <definedName name="AsGen">[3]Macro!$U$6</definedName>
    <definedName name="BaseCase_NEM_Build" localSheetId="7">#REF!</definedName>
    <definedName name="BaseCase_NEM_Build" localSheetId="6">#REF!</definedName>
    <definedName name="BaseCase_NEM_Build" localSheetId="19">#REF!</definedName>
    <definedName name="BaseCase_NEM_Build" localSheetId="18">#REF!</definedName>
    <definedName name="BaseCase_NEM_Build">#REF!</definedName>
    <definedName name="BaseCase_NEM_DSP" localSheetId="7">#REF!</definedName>
    <definedName name="BaseCase_NEM_DSP" localSheetId="6">#REF!</definedName>
    <definedName name="BaseCase_NEM_DSP" localSheetId="19">#REF!</definedName>
    <definedName name="BaseCase_NEM_DSP" localSheetId="18">#REF!</definedName>
    <definedName name="BaseCase_NEM_DSP">#REF!</definedName>
    <definedName name="BaseCase_NEM_DSP1">'[2]BaseCase_USE+DSP Cost'!$C$9:$W$9</definedName>
    <definedName name="BaseCase_NEM_FOM" localSheetId="7">#REF!</definedName>
    <definedName name="BaseCase_NEM_FOM" localSheetId="6">#REF!</definedName>
    <definedName name="BaseCase_NEM_FOM" localSheetId="19">#REF!</definedName>
    <definedName name="BaseCase_NEM_FOM" localSheetId="18">#REF!</definedName>
    <definedName name="BaseCase_NEM_FOM">#REF!</definedName>
    <definedName name="BaseCase_NEM_Fuel" localSheetId="7">#REF!</definedName>
    <definedName name="BaseCase_NEM_Fuel" localSheetId="6">#REF!</definedName>
    <definedName name="BaseCase_NEM_Fuel" localSheetId="19">#REF!</definedName>
    <definedName name="BaseCase_NEM_Fuel" localSheetId="18">#REF!</definedName>
    <definedName name="BaseCase_NEM_Fuel">#REF!</definedName>
    <definedName name="BaseCase_NEM_REHAB" localSheetId="7">#REF!</definedName>
    <definedName name="BaseCase_NEM_REHAB" localSheetId="6">#REF!</definedName>
    <definedName name="BaseCase_NEM_REHAB" localSheetId="19">#REF!</definedName>
    <definedName name="BaseCase_NEM_REHAB" localSheetId="18">#REF!</definedName>
    <definedName name="BaseCase_NEM_REHAB">#REF!</definedName>
    <definedName name="BaseCase_NEM_REZ" localSheetId="7">#REF!</definedName>
    <definedName name="BaseCase_NEM_REZ" localSheetId="6">#REF!</definedName>
    <definedName name="BaseCase_NEM_REZ" localSheetId="19">#REF!</definedName>
    <definedName name="BaseCase_NEM_REZ" localSheetId="18">#REF!</definedName>
    <definedName name="BaseCase_NEM_REZ">#REF!</definedName>
    <definedName name="BaseCase_NEM_SyncCon" localSheetId="7">#REF!</definedName>
    <definedName name="BaseCase_NEM_SyncCon" localSheetId="6">#REF!</definedName>
    <definedName name="BaseCase_NEM_SyncCon" localSheetId="19">#REF!</definedName>
    <definedName name="BaseCase_NEM_SyncCon" localSheetId="18">#REF!</definedName>
    <definedName name="BaseCase_NEM_SyncCon">#REF!</definedName>
    <definedName name="BaseCase_NEM_VOM" localSheetId="7">#REF!</definedName>
    <definedName name="BaseCase_NEM_VOM" localSheetId="6">#REF!</definedName>
    <definedName name="BaseCase_NEM_VOM" localSheetId="19">#REF!</definedName>
    <definedName name="BaseCase_NEM_VOM" localSheetId="18">#REF!</definedName>
    <definedName name="BaseCase_NEM_VOM">#REF!</definedName>
    <definedName name="CaseNames">[3]Macro!$D$3:$D$16</definedName>
    <definedName name="CIQWBGuid" hidden="1">"32a91085-3057-4656-87d2-f3c7894ddc12"</definedName>
    <definedName name="CompareCases1">[3]Macro!$B$18:$B$25</definedName>
    <definedName name="d">'[2]BaseCase_REZ Tx Cost'!$C$9:$W$9</definedName>
    <definedName name="DurationSkip">[3]Macro!$B$34</definedName>
    <definedName name="e">'[4]BaseCase_USE+DSP Cost'!$C$9:$W$9</definedName>
    <definedName name="EndYear">[3]Macro!$B$28</definedName>
    <definedName name="Existing">[3]Macro!$Z$9</definedName>
    <definedName name="f">'[2]BaseCase_SyncCon Cost'!$C$5:$W$5</definedName>
    <definedName name="fg">#REF!</definedName>
    <definedName name="FilesToCopy">[3]Macro!$B$47:$B$67</definedName>
    <definedName name="Folders">[3]Macro!$B$3:$B$16</definedName>
    <definedName name="Inflation">[3]Macro!$B$29</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M27_30_NEM_Build" localSheetId="7">#REF!</definedName>
    <definedName name="M27_30_NEM_Build" localSheetId="6">#REF!</definedName>
    <definedName name="M27_30_NEM_Build" localSheetId="19">#REF!</definedName>
    <definedName name="M27_30_NEM_Build" localSheetId="18">#REF!</definedName>
    <definedName name="M27_30_NEM_Build">#REF!</definedName>
    <definedName name="M27_30_NEM_DSP" localSheetId="7">#REF!</definedName>
    <definedName name="M27_30_NEM_DSP" localSheetId="6">#REF!</definedName>
    <definedName name="M27_30_NEM_DSP" localSheetId="19">#REF!</definedName>
    <definedName name="M27_30_NEM_DSP" localSheetId="18">#REF!</definedName>
    <definedName name="M27_30_NEM_DSP">#REF!</definedName>
    <definedName name="M27_30_NEM_FOM" localSheetId="7">#REF!</definedName>
    <definedName name="M27_30_NEM_FOM" localSheetId="6">#REF!</definedName>
    <definedName name="M27_30_NEM_FOM" localSheetId="19">#REF!</definedName>
    <definedName name="M27_30_NEM_FOM" localSheetId="18">#REF!</definedName>
    <definedName name="M27_30_NEM_FOM">#REF!</definedName>
    <definedName name="M27_30_NEM_Fuel" localSheetId="7">#REF!</definedName>
    <definedName name="M27_30_NEM_Fuel" localSheetId="6">#REF!</definedName>
    <definedName name="M27_30_NEM_Fuel" localSheetId="19">#REF!</definedName>
    <definedName name="M27_30_NEM_Fuel" localSheetId="18">#REF!</definedName>
    <definedName name="M27_30_NEM_Fuel">#REF!</definedName>
    <definedName name="M27_30_NEM_REHAB" localSheetId="7">#REF!</definedName>
    <definedName name="M27_30_NEM_REHAB" localSheetId="6">#REF!</definedName>
    <definedName name="M27_30_NEM_REHAB" localSheetId="19">#REF!</definedName>
    <definedName name="M27_30_NEM_REHAB" localSheetId="18">#REF!</definedName>
    <definedName name="M27_30_NEM_REHAB">#REF!</definedName>
    <definedName name="M27_30_NEM_REZ" localSheetId="7">#REF!</definedName>
    <definedName name="M27_30_NEM_REZ" localSheetId="5">#REF!</definedName>
    <definedName name="M27_30_NEM_REZ" localSheetId="6">#REF!</definedName>
    <definedName name="M27_30_NEM_REZ" localSheetId="19">#REF!</definedName>
    <definedName name="M27_30_NEM_REZ" localSheetId="17">#REF!</definedName>
    <definedName name="M27_30_NEM_REZ" localSheetId="18">#REF!</definedName>
    <definedName name="M27_30_NEM_REZ">#REF!</definedName>
    <definedName name="M27_30_NEM_SyncCon" localSheetId="7">#REF!</definedName>
    <definedName name="M27_30_NEM_SyncCon" localSheetId="6">#REF!</definedName>
    <definedName name="M27_30_NEM_SyncCon" localSheetId="19">#REF!</definedName>
    <definedName name="M27_30_NEM_SyncCon" localSheetId="18">#REF!</definedName>
    <definedName name="M27_30_NEM_SyncCon">#REF!</definedName>
    <definedName name="M27_30_NEM_VOM" localSheetId="7">#REF!</definedName>
    <definedName name="M27_30_NEM_VOM" localSheetId="6">#REF!</definedName>
    <definedName name="M27_30_NEM_VOM" localSheetId="19">#REF!</definedName>
    <definedName name="M27_30_NEM_VOM" localSheetId="18">#REF!</definedName>
    <definedName name="M27_30_NEM_VOM">#REF!</definedName>
    <definedName name="NE">[3]Macro!$AA$9</definedName>
    <definedName name="NEM_Links">[3]Macro!$G$5:$G$14</definedName>
    <definedName name="NEMNodes">[3]Macro!$K$5:$K$10</definedName>
    <definedName name="NEMorSWIS">[3]Macro!$B$31</definedName>
    <definedName name="NEMRegions">[3]Macro!$J$5:$J$10</definedName>
    <definedName name="NEMREZs">[3]Macro!$L$5:$L$39</definedName>
    <definedName name="NodeDisplay">[3]Macro!$K$3</definedName>
    <definedName name="NPVasof">[3]Macro!$B$33</definedName>
    <definedName name="REZDisplay">[3]Macro!$L$3</definedName>
    <definedName name="RooftopPV">[3]Macro!$W$4</definedName>
    <definedName name="SentOut">[3]Macro!$U$7</definedName>
    <definedName name="sfdg">'[2]M27_30_USE+DSP Cost'!$C$9:$W$9</definedName>
    <definedName name="StartYear">#REF!</definedName>
    <definedName name="StartYear1">'[2]!!DELETE ME!! - Data checks'!$A$5</definedName>
    <definedName name="TimePerYear">[3]Macro!$B$36</definedName>
    <definedName name="Timestep">[3]Macro!$B$30</definedName>
    <definedName name="Tol">[3]Macro!$B$32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7" l="1"/>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A43"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A22" i="7"/>
  <c r="E15" i="7"/>
  <c r="E14" i="7"/>
  <c r="E13" i="7"/>
  <c r="E11" i="7"/>
  <c r="E10" i="7"/>
  <c r="E9" i="7"/>
  <c r="E8" i="7"/>
  <c r="A3" i="7"/>
  <c r="J1" i="7"/>
  <c r="I50" i="7"/>
  <c r="I33" i="7"/>
  <c r="J61" i="7"/>
  <c r="I28" i="7"/>
  <c r="I56" i="7"/>
  <c r="I40" i="7"/>
  <c r="I34" i="7"/>
  <c r="J29" i="7"/>
  <c r="I61" i="7"/>
  <c r="I29" i="7"/>
  <c r="I57" i="7"/>
  <c r="J35" i="7"/>
  <c r="I30" i="7"/>
  <c r="J36" i="7"/>
  <c r="I52" i="7"/>
  <c r="I35" i="7"/>
  <c r="I59" i="7"/>
  <c r="I48" i="7"/>
  <c r="I31" i="7"/>
  <c r="I54" i="7"/>
  <c r="I38" i="7"/>
  <c r="I60" i="7"/>
  <c r="I49" i="7"/>
  <c r="I32" i="7"/>
  <c r="I55" i="7"/>
  <c r="I39" i="7"/>
  <c r="J59" i="7"/>
  <c r="J38" i="7"/>
  <c r="I53" i="7"/>
  <c r="J48" i="7"/>
  <c r="K1" i="7" l="1"/>
  <c r="J47" i="7"/>
  <c r="J54" i="7"/>
  <c r="J34" i="7"/>
  <c r="J39" i="7"/>
  <c r="J51" i="7"/>
  <c r="J55" i="7"/>
  <c r="J32" i="7"/>
  <c r="J60" i="7"/>
  <c r="J49" i="7"/>
  <c r="J26" i="7"/>
  <c r="J31" i="7"/>
  <c r="J52" i="7"/>
  <c r="I47" i="7"/>
  <c r="J28" i="7"/>
  <c r="I51" i="7"/>
  <c r="J50" i="7"/>
  <c r="J33" i="7"/>
  <c r="I36" i="7"/>
  <c r="J27" i="7"/>
  <c r="J53" i="7"/>
  <c r="J40" i="7"/>
  <c r="I27" i="7"/>
  <c r="J56" i="7"/>
  <c r="J30" i="7"/>
  <c r="J57" i="7"/>
  <c r="I26" i="7"/>
  <c r="L1" i="7" l="1"/>
  <c r="K7" i="7"/>
  <c r="K54" i="7"/>
  <c r="K51" i="7"/>
  <c r="K38" i="7"/>
  <c r="K40" i="7"/>
  <c r="K34" i="7"/>
  <c r="K27" i="7"/>
  <c r="K13" i="7"/>
  <c r="J15" i="7"/>
  <c r="K31" i="7"/>
  <c r="K15" i="7"/>
  <c r="K28" i="7"/>
  <c r="K57" i="7"/>
  <c r="K39" i="7"/>
  <c r="K61" i="7"/>
  <c r="K60" i="7"/>
  <c r="J11" i="7"/>
  <c r="K29" i="7"/>
  <c r="K55" i="7"/>
  <c r="I12" i="7"/>
  <c r="K52" i="7"/>
  <c r="J13" i="7"/>
  <c r="K35" i="7"/>
  <c r="K50" i="7"/>
  <c r="J14" i="7"/>
  <c r="K56" i="7"/>
  <c r="K48" i="7"/>
  <c r="K32" i="7"/>
  <c r="I13" i="7"/>
  <c r="K30" i="7"/>
  <c r="K33" i="7"/>
  <c r="K47" i="7"/>
  <c r="K14" i="7"/>
  <c r="J12" i="7"/>
  <c r="K53" i="7"/>
  <c r="K26" i="7"/>
  <c r="K36" i="7"/>
  <c r="K12" i="7"/>
  <c r="J7" i="7"/>
  <c r="I15" i="7"/>
  <c r="K11" i="7"/>
  <c r="K59" i="7"/>
  <c r="K49" i="7"/>
  <c r="I14" i="7"/>
  <c r="M1" i="7" l="1"/>
  <c r="L31" i="7"/>
  <c r="L40" i="7"/>
  <c r="L53" i="7"/>
  <c r="L7" i="7"/>
  <c r="L26" i="7"/>
  <c r="L36" i="7"/>
  <c r="L27" i="7"/>
  <c r="L51" i="7"/>
  <c r="L49" i="7"/>
  <c r="L54" i="7"/>
  <c r="L34" i="7"/>
  <c r="L32" i="7"/>
  <c r="L38" i="7"/>
  <c r="L61" i="7"/>
  <c r="L12" i="7"/>
  <c r="L8" i="7"/>
  <c r="J8" i="7"/>
  <c r="I7" i="7"/>
  <c r="L29" i="7"/>
  <c r="L60" i="7"/>
  <c r="L15" i="7"/>
  <c r="L57" i="7"/>
  <c r="L55" i="7"/>
  <c r="L10" i="7"/>
  <c r="L52" i="7"/>
  <c r="L39" i="7"/>
  <c r="L11" i="7"/>
  <c r="K8" i="7"/>
  <c r="I11" i="7"/>
  <c r="J10" i="7"/>
  <c r="L35" i="7"/>
  <c r="L13" i="7"/>
  <c r="I8" i="7"/>
  <c r="K10" i="7"/>
  <c r="L9" i="7"/>
  <c r="L47" i="7"/>
  <c r="L50" i="7"/>
  <c r="L30" i="7"/>
  <c r="L33" i="7"/>
  <c r="J9" i="7"/>
  <c r="L59" i="7"/>
  <c r="L14" i="7"/>
  <c r="K9" i="7"/>
  <c r="L48" i="7"/>
  <c r="L56" i="7"/>
  <c r="I9" i="7"/>
  <c r="I10" i="7"/>
  <c r="L28" i="7"/>
  <c r="I16" i="7" l="1"/>
  <c r="J16" i="7" s="1"/>
  <c r="K16" i="7" s="1"/>
  <c r="L16" i="7" s="1"/>
  <c r="N1" i="7"/>
  <c r="M30" i="7"/>
  <c r="M34" i="7"/>
  <c r="M38" i="7"/>
  <c r="M15" i="7"/>
  <c r="M32" i="7"/>
  <c r="M8" i="7"/>
  <c r="M53" i="7"/>
  <c r="M51" i="7"/>
  <c r="M36" i="7"/>
  <c r="M13" i="7"/>
  <c r="M26" i="7"/>
  <c r="M12" i="7"/>
  <c r="M59" i="7"/>
  <c r="M55" i="7"/>
  <c r="M60" i="7"/>
  <c r="M56" i="7"/>
  <c r="M48" i="7"/>
  <c r="M31" i="7"/>
  <c r="M39" i="7"/>
  <c r="M9" i="7"/>
  <c r="M54" i="7"/>
  <c r="M49" i="7"/>
  <c r="M27" i="7"/>
  <c r="M7" i="7"/>
  <c r="M57" i="7"/>
  <c r="M50" i="7"/>
  <c r="M61" i="7"/>
  <c r="M33" i="7"/>
  <c r="M11" i="7"/>
  <c r="M29" i="7"/>
  <c r="M28" i="7"/>
  <c r="M14" i="7"/>
  <c r="M52" i="7"/>
  <c r="M35" i="7"/>
  <c r="M40" i="7"/>
  <c r="M10" i="7"/>
  <c r="M47" i="7"/>
  <c r="O1" i="7" l="1"/>
  <c r="M16" i="7"/>
  <c r="N12" i="7"/>
  <c r="N60" i="7"/>
  <c r="N33" i="7"/>
  <c r="N32" i="7"/>
  <c r="N57" i="7"/>
  <c r="N55" i="7"/>
  <c r="N27" i="7"/>
  <c r="N52" i="7"/>
  <c r="N39" i="7"/>
  <c r="N8" i="7"/>
  <c r="N35" i="7"/>
  <c r="N13" i="7"/>
  <c r="N10" i="7"/>
  <c r="N50" i="7"/>
  <c r="N47" i="7"/>
  <c r="N9" i="7"/>
  <c r="N34" i="7"/>
  <c r="N30" i="7"/>
  <c r="N28" i="7"/>
  <c r="N11" i="7"/>
  <c r="N51" i="7"/>
  <c r="N53" i="7"/>
  <c r="N14" i="7"/>
  <c r="N29" i="7"/>
  <c r="N36" i="7"/>
  <c r="N56" i="7"/>
  <c r="N59" i="7"/>
  <c r="N40" i="7"/>
  <c r="N49" i="7"/>
  <c r="N48" i="7"/>
  <c r="N7" i="7"/>
  <c r="N31" i="7"/>
  <c r="N54" i="7"/>
  <c r="N38" i="7"/>
  <c r="N15" i="7"/>
  <c r="N26" i="7"/>
  <c r="N61" i="7"/>
  <c r="P1" i="7" l="1"/>
  <c r="N16" i="7"/>
  <c r="O12" i="7"/>
  <c r="O14" i="7"/>
  <c r="O33" i="7"/>
  <c r="O11" i="7"/>
  <c r="O55" i="7"/>
  <c r="O39" i="7"/>
  <c r="O54" i="7"/>
  <c r="O13" i="7"/>
  <c r="O15" i="7"/>
  <c r="O7" i="7"/>
  <c r="O53" i="7"/>
  <c r="O26" i="7"/>
  <c r="O28" i="7"/>
  <c r="O57" i="7"/>
  <c r="O38" i="7"/>
  <c r="O56" i="7"/>
  <c r="O51" i="7"/>
  <c r="O31" i="7"/>
  <c r="O52" i="7"/>
  <c r="O50" i="7"/>
  <c r="O10" i="7"/>
  <c r="O9" i="7"/>
  <c r="O8" i="7"/>
  <c r="O60" i="7"/>
  <c r="O35" i="7"/>
  <c r="O29" i="7"/>
  <c r="O36" i="7"/>
  <c r="O61" i="7"/>
  <c r="O27" i="7"/>
  <c r="O40" i="7"/>
  <c r="O30" i="7"/>
  <c r="O59" i="7"/>
  <c r="O49" i="7"/>
  <c r="O47" i="7"/>
  <c r="O48" i="7"/>
  <c r="O34" i="7"/>
  <c r="O32" i="7"/>
  <c r="O16" i="7" l="1"/>
  <c r="Q1" i="7"/>
  <c r="P55" i="7"/>
  <c r="P33" i="7"/>
  <c r="P56" i="7"/>
  <c r="P53" i="7"/>
  <c r="P48" i="7"/>
  <c r="P61" i="7"/>
  <c r="P32" i="7"/>
  <c r="P59" i="7"/>
  <c r="P7" i="7"/>
  <c r="P51" i="7"/>
  <c r="P15" i="7"/>
  <c r="P38" i="7"/>
  <c r="P12" i="7"/>
  <c r="P47" i="7"/>
  <c r="P60" i="7"/>
  <c r="P9" i="7"/>
  <c r="P52" i="7"/>
  <c r="P27" i="7"/>
  <c r="P30" i="7"/>
  <c r="P13" i="7"/>
  <c r="P8" i="7"/>
  <c r="P14" i="7"/>
  <c r="P36" i="7"/>
  <c r="P26" i="7"/>
  <c r="P29" i="7"/>
  <c r="P50" i="7"/>
  <c r="P31" i="7"/>
  <c r="P28" i="7"/>
  <c r="P11" i="7"/>
  <c r="P10" i="7"/>
  <c r="P34" i="7"/>
  <c r="P54" i="7"/>
  <c r="P40" i="7"/>
  <c r="P39" i="7"/>
  <c r="P35" i="7"/>
  <c r="P57" i="7"/>
  <c r="P49" i="7"/>
  <c r="R1" i="7" l="1"/>
  <c r="P16" i="7"/>
  <c r="Q26" i="7"/>
  <c r="Q50" i="7"/>
  <c r="Q28" i="7"/>
  <c r="Q34" i="7"/>
  <c r="Q53" i="7"/>
  <c r="Q27" i="7"/>
  <c r="Q14" i="7"/>
  <c r="Q36" i="7"/>
  <c r="Q33" i="7"/>
  <c r="Q10" i="7"/>
  <c r="Q48" i="7"/>
  <c r="Q56" i="7"/>
  <c r="Q11" i="7"/>
  <c r="Q13" i="7"/>
  <c r="Q31" i="7"/>
  <c r="Q40" i="7"/>
  <c r="Q8" i="7"/>
  <c r="Q59" i="7"/>
  <c r="Q7" i="7"/>
  <c r="Q9" i="7"/>
  <c r="Q15" i="7"/>
  <c r="Q54" i="7"/>
  <c r="Q61" i="7"/>
  <c r="Q38" i="7"/>
  <c r="Q29" i="7"/>
  <c r="Q49" i="7"/>
  <c r="Q47" i="7"/>
  <c r="Q32" i="7"/>
  <c r="Q57" i="7"/>
  <c r="Q12" i="7"/>
  <c r="Q52" i="7"/>
  <c r="Q60" i="7"/>
  <c r="Q35" i="7"/>
  <c r="Q55" i="7"/>
  <c r="Q30" i="7"/>
  <c r="Q39" i="7"/>
  <c r="Q51" i="7"/>
  <c r="S1" i="7" l="1"/>
  <c r="Q16" i="7"/>
  <c r="R53" i="7"/>
  <c r="R55" i="7"/>
  <c r="R29" i="7"/>
  <c r="R36" i="7"/>
  <c r="R39" i="7"/>
  <c r="R7" i="7"/>
  <c r="R60" i="7"/>
  <c r="R48" i="7"/>
  <c r="R13" i="7"/>
  <c r="R56" i="7"/>
  <c r="R31" i="7"/>
  <c r="R9" i="7"/>
  <c r="R59" i="7"/>
  <c r="R14" i="7"/>
  <c r="R11" i="7"/>
  <c r="R26" i="7"/>
  <c r="R51" i="7"/>
  <c r="R10" i="7"/>
  <c r="R8" i="7"/>
  <c r="R54" i="7"/>
  <c r="R34" i="7"/>
  <c r="R38" i="7"/>
  <c r="R15" i="7"/>
  <c r="R28" i="7"/>
  <c r="R57" i="7"/>
  <c r="R49" i="7"/>
  <c r="R52" i="7"/>
  <c r="R32" i="7"/>
  <c r="R35" i="7"/>
  <c r="R12" i="7"/>
  <c r="R47" i="7"/>
  <c r="R27" i="7"/>
  <c r="R30" i="7"/>
  <c r="R61" i="7"/>
  <c r="R50" i="7"/>
  <c r="R40" i="7"/>
  <c r="R33" i="7"/>
  <c r="R16" i="7" l="1"/>
  <c r="T1" i="7"/>
  <c r="S13" i="7"/>
  <c r="S51" i="7"/>
  <c r="S60" i="7"/>
  <c r="S28" i="7"/>
  <c r="S34" i="7"/>
  <c r="S53" i="7"/>
  <c r="S48" i="7"/>
  <c r="S14" i="7"/>
  <c r="S15" i="7"/>
  <c r="S31" i="7"/>
  <c r="S50" i="7"/>
  <c r="S11" i="7"/>
  <c r="S32" i="7"/>
  <c r="S33" i="7"/>
  <c r="S10" i="7"/>
  <c r="S59" i="7"/>
  <c r="S56" i="7"/>
  <c r="S9" i="7"/>
  <c r="S26" i="7"/>
  <c r="S40" i="7"/>
  <c r="S8" i="7"/>
  <c r="S39" i="7"/>
  <c r="S54" i="7"/>
  <c r="S61" i="7"/>
  <c r="S38" i="7"/>
  <c r="S29" i="7"/>
  <c r="S49" i="7"/>
  <c r="S57" i="7"/>
  <c r="S12" i="7"/>
  <c r="S52" i="7"/>
  <c r="S27" i="7"/>
  <c r="S35" i="7"/>
  <c r="S36" i="7"/>
  <c r="S30" i="7"/>
  <c r="S7" i="7"/>
  <c r="S47" i="7"/>
  <c r="S55" i="7"/>
  <c r="U1" i="7" l="1"/>
  <c r="S16" i="7"/>
  <c r="T59" i="7"/>
  <c r="T33" i="7"/>
  <c r="T8" i="7"/>
  <c r="T26" i="7"/>
  <c r="T56" i="7"/>
  <c r="T57" i="7"/>
  <c r="T52" i="7"/>
  <c r="T27" i="7"/>
  <c r="T40" i="7"/>
  <c r="T35" i="7"/>
  <c r="T51" i="7"/>
  <c r="T7" i="7"/>
  <c r="T9" i="7"/>
  <c r="T15" i="7"/>
  <c r="T28" i="7"/>
  <c r="T11" i="7"/>
  <c r="T47" i="7"/>
  <c r="T54" i="7"/>
  <c r="T14" i="7"/>
  <c r="T10" i="7"/>
  <c r="T50" i="7"/>
  <c r="T38" i="7"/>
  <c r="T34" i="7"/>
  <c r="T49" i="7"/>
  <c r="T32" i="7"/>
  <c r="T30" i="7"/>
  <c r="T60" i="7"/>
  <c r="T12" i="7"/>
  <c r="T53" i="7"/>
  <c r="T29" i="7"/>
  <c r="T55" i="7"/>
  <c r="T36" i="7"/>
  <c r="T39" i="7"/>
  <c r="T48" i="7"/>
  <c r="T13" i="7"/>
  <c r="T31" i="7"/>
  <c r="T61" i="7"/>
  <c r="V1" i="7" l="1"/>
  <c r="T16" i="7"/>
  <c r="U54" i="7"/>
  <c r="U28" i="7"/>
  <c r="U26" i="7"/>
  <c r="U34" i="7"/>
  <c r="U9" i="7"/>
  <c r="U49" i="7"/>
  <c r="U12" i="7"/>
  <c r="U55" i="7"/>
  <c r="U48" i="7"/>
  <c r="U38" i="7"/>
  <c r="U51" i="7"/>
  <c r="U30" i="7"/>
  <c r="U10" i="7"/>
  <c r="U32" i="7"/>
  <c r="U52" i="7"/>
  <c r="U13" i="7"/>
  <c r="U39" i="7"/>
  <c r="U47" i="7"/>
  <c r="U11" i="7"/>
  <c r="U50" i="7"/>
  <c r="U15" i="7"/>
  <c r="U27" i="7"/>
  <c r="U33" i="7"/>
  <c r="U61" i="7"/>
  <c r="U56" i="7"/>
  <c r="U40" i="7"/>
  <c r="U29" i="7"/>
  <c r="U57" i="7"/>
  <c r="U35" i="7"/>
  <c r="U36" i="7"/>
  <c r="U59" i="7"/>
  <c r="U8" i="7"/>
  <c r="U60" i="7"/>
  <c r="U7" i="7"/>
  <c r="U14" i="7"/>
  <c r="U31" i="7"/>
  <c r="U53" i="7"/>
  <c r="U16" i="7" l="1"/>
  <c r="W1" i="7"/>
  <c r="V40" i="7"/>
  <c r="V35" i="7"/>
  <c r="V61" i="7"/>
  <c r="V29" i="7"/>
  <c r="V9" i="7"/>
  <c r="V49" i="7"/>
  <c r="V8" i="7"/>
  <c r="V57" i="7"/>
  <c r="V32" i="7"/>
  <c r="V51" i="7"/>
  <c r="V52" i="7"/>
  <c r="V12" i="7"/>
  <c r="V34" i="7"/>
  <c r="V11" i="7"/>
  <c r="V33" i="7"/>
  <c r="V15" i="7"/>
  <c r="V10" i="7"/>
  <c r="V27" i="7"/>
  <c r="V47" i="7"/>
  <c r="V14" i="7"/>
  <c r="V55" i="7"/>
  <c r="V30" i="7"/>
  <c r="V39" i="7"/>
  <c r="V53" i="7"/>
  <c r="V13" i="7"/>
  <c r="V36" i="7"/>
  <c r="V48" i="7"/>
  <c r="V60" i="7"/>
  <c r="V31" i="7"/>
  <c r="V50" i="7"/>
  <c r="V59" i="7"/>
  <c r="V38" i="7"/>
  <c r="V28" i="7"/>
  <c r="V26" i="7"/>
  <c r="V7" i="7"/>
  <c r="V54" i="7"/>
  <c r="V56" i="7"/>
  <c r="X1" i="7" l="1"/>
  <c r="V16" i="7"/>
  <c r="W27" i="7"/>
  <c r="W15" i="7"/>
  <c r="W53" i="7"/>
  <c r="W11" i="7"/>
  <c r="W26" i="7"/>
  <c r="W49" i="7"/>
  <c r="W51" i="7"/>
  <c r="W28" i="7"/>
  <c r="W34" i="7"/>
  <c r="W47" i="7"/>
  <c r="W54" i="7"/>
  <c r="W12" i="7"/>
  <c r="W57" i="7"/>
  <c r="W61" i="7"/>
  <c r="W36" i="7"/>
  <c r="W9" i="7"/>
  <c r="W55" i="7"/>
  <c r="W29" i="7"/>
  <c r="W10" i="7"/>
  <c r="W40" i="7"/>
  <c r="W39" i="7"/>
  <c r="W52" i="7"/>
  <c r="W38" i="7"/>
  <c r="W30" i="7"/>
  <c r="W13" i="7"/>
  <c r="W35" i="7"/>
  <c r="W8" i="7"/>
  <c r="W59" i="7"/>
  <c r="W7" i="7"/>
  <c r="W48" i="7"/>
  <c r="W60" i="7"/>
  <c r="W31" i="7"/>
  <c r="W56" i="7"/>
  <c r="W50" i="7"/>
  <c r="W33" i="7"/>
  <c r="W32" i="7"/>
  <c r="W14" i="7"/>
  <c r="W16" i="7" l="1"/>
  <c r="Y1" i="7"/>
  <c r="X52" i="7"/>
  <c r="X11" i="7"/>
  <c r="X35" i="7"/>
  <c r="X9" i="7"/>
  <c r="X10" i="7"/>
  <c r="X14" i="7"/>
  <c r="X56" i="7"/>
  <c r="X12" i="7"/>
  <c r="X57" i="7"/>
  <c r="X55" i="7"/>
  <c r="X8" i="7"/>
  <c r="X13" i="7"/>
  <c r="X15" i="7"/>
  <c r="X33" i="7"/>
  <c r="X49" i="7"/>
  <c r="X34" i="7"/>
  <c r="X39" i="7"/>
  <c r="X61" i="7"/>
  <c r="X53" i="7"/>
  <c r="X40" i="7"/>
  <c r="X48" i="7"/>
  <c r="X47" i="7"/>
  <c r="X36" i="7"/>
  <c r="X28" i="7"/>
  <c r="X30" i="7"/>
  <c r="X7" i="7"/>
  <c r="X60" i="7"/>
  <c r="X50" i="7"/>
  <c r="X26" i="7"/>
  <c r="X38" i="7"/>
  <c r="X51" i="7"/>
  <c r="X31" i="7"/>
  <c r="X59" i="7"/>
  <c r="X32" i="7"/>
  <c r="X54" i="7"/>
  <c r="X27" i="7"/>
  <c r="X29" i="7"/>
  <c r="Z1" i="7" l="1"/>
  <c r="X16" i="7"/>
  <c r="Y60" i="7"/>
  <c r="Y52" i="7"/>
  <c r="Y36" i="7"/>
  <c r="Y50" i="7"/>
  <c r="Y35" i="7"/>
  <c r="Y26" i="7"/>
  <c r="Y33" i="7"/>
  <c r="Y48" i="7"/>
  <c r="Y11" i="7"/>
  <c r="Y34" i="7"/>
  <c r="Y31" i="7"/>
  <c r="Y8" i="7"/>
  <c r="Y28" i="7"/>
  <c r="Y54" i="7"/>
  <c r="Y9" i="7"/>
  <c r="Y14" i="7"/>
  <c r="Y38" i="7"/>
  <c r="Y10" i="7"/>
  <c r="Y56" i="7"/>
  <c r="Y39" i="7"/>
  <c r="Y40" i="7"/>
  <c r="Y13" i="7"/>
  <c r="Y7" i="7"/>
  <c r="Y49" i="7"/>
  <c r="Y51" i="7"/>
  <c r="Y32" i="7"/>
  <c r="Y15" i="7"/>
  <c r="Y12" i="7"/>
  <c r="Y29" i="7"/>
  <c r="Y27" i="7"/>
  <c r="Y61" i="7"/>
  <c r="Y55" i="7"/>
  <c r="Y47" i="7"/>
  <c r="Y53" i="7"/>
  <c r="Y30" i="7"/>
  <c r="Y59" i="7"/>
  <c r="Y57" i="7"/>
  <c r="AA1" i="7" l="1"/>
  <c r="Y16" i="7"/>
  <c r="Z28" i="7"/>
  <c r="Z36" i="7"/>
  <c r="Z38" i="7"/>
  <c r="Z29" i="7"/>
  <c r="Z59" i="7"/>
  <c r="Z48" i="7"/>
  <c r="Z53" i="7"/>
  <c r="Z26" i="7"/>
  <c r="Z31" i="7"/>
  <c r="Z56" i="7"/>
  <c r="Z49" i="7"/>
  <c r="Z14" i="7"/>
  <c r="Z40" i="7"/>
  <c r="Z32" i="7"/>
  <c r="Z9" i="7"/>
  <c r="Z7" i="7"/>
  <c r="Z12" i="7"/>
  <c r="Z10" i="7"/>
  <c r="Z11" i="7"/>
  <c r="Z51" i="7"/>
  <c r="Z27" i="7"/>
  <c r="Z34" i="7"/>
  <c r="Z55" i="7"/>
  <c r="Z30" i="7"/>
  <c r="Z15" i="7"/>
  <c r="Z39" i="7"/>
  <c r="Z8" i="7"/>
  <c r="Z13" i="7"/>
  <c r="Z61" i="7"/>
  <c r="Z52" i="7"/>
  <c r="Z50" i="7"/>
  <c r="Z57" i="7"/>
  <c r="Z60" i="7"/>
  <c r="Z54" i="7"/>
  <c r="Z35" i="7"/>
  <c r="Z33" i="7"/>
  <c r="Z47" i="7"/>
  <c r="AB1" i="7" l="1"/>
  <c r="Z16" i="7"/>
  <c r="AA56" i="7"/>
  <c r="AA31" i="7"/>
  <c r="AA32" i="7"/>
  <c r="AA40" i="7"/>
  <c r="AA54" i="7"/>
  <c r="AA10" i="7"/>
  <c r="AA7" i="7"/>
  <c r="AA38" i="7"/>
  <c r="AA13" i="7"/>
  <c r="AA48" i="7"/>
  <c r="AA27" i="7"/>
  <c r="AA11" i="7"/>
  <c r="AA51" i="7"/>
  <c r="AA55" i="7"/>
  <c r="AA8" i="7"/>
  <c r="AA59" i="7"/>
  <c r="AA34" i="7"/>
  <c r="AA39" i="7"/>
  <c r="AA9" i="7"/>
  <c r="AA15" i="7"/>
  <c r="AA49" i="7"/>
  <c r="AA29" i="7"/>
  <c r="AA60" i="7"/>
  <c r="AA53" i="7"/>
  <c r="AA61" i="7"/>
  <c r="AA50" i="7"/>
  <c r="AA36" i="7"/>
  <c r="AA57" i="7"/>
  <c r="AA33" i="7"/>
  <c r="AA52" i="7"/>
  <c r="AA28" i="7"/>
  <c r="AA26" i="7"/>
  <c r="AA35" i="7"/>
  <c r="AA14" i="7"/>
  <c r="AA47" i="7"/>
  <c r="AA12" i="7"/>
  <c r="AA30" i="7"/>
  <c r="AA16" i="7" l="1"/>
  <c r="AC1" i="7"/>
  <c r="AB26" i="7"/>
  <c r="AB54" i="7"/>
  <c r="AB15" i="7"/>
  <c r="AB60" i="7"/>
  <c r="AB48" i="7"/>
  <c r="AB56" i="7"/>
  <c r="AB51" i="7"/>
  <c r="AB49" i="7"/>
  <c r="AB38" i="7"/>
  <c r="AB39" i="7"/>
  <c r="AB7" i="7"/>
  <c r="AB14" i="7"/>
  <c r="AB34" i="7"/>
  <c r="AB32" i="7"/>
  <c r="AB27" i="7"/>
  <c r="AB10" i="7"/>
  <c r="AB47" i="7"/>
  <c r="AB9" i="7"/>
  <c r="AB12" i="7"/>
  <c r="AB11" i="7"/>
  <c r="AB50" i="7"/>
  <c r="AB40" i="7"/>
  <c r="AB29" i="7"/>
  <c r="AB55" i="7"/>
  <c r="AB8" i="7"/>
  <c r="AB59" i="7"/>
  <c r="AB28" i="7"/>
  <c r="AB36" i="7"/>
  <c r="AB61" i="7"/>
  <c r="AB33" i="7"/>
  <c r="AB57" i="7"/>
  <c r="AB13" i="7"/>
  <c r="AB35" i="7"/>
  <c r="AB30" i="7"/>
  <c r="AB53" i="7"/>
  <c r="AB52" i="7"/>
  <c r="AB31" i="7"/>
  <c r="AD1" i="7" l="1"/>
  <c r="AB16" i="7"/>
  <c r="AC57" i="7"/>
  <c r="AC60" i="7"/>
  <c r="AC8" i="7"/>
  <c r="AC14" i="7"/>
  <c r="AC47" i="7"/>
  <c r="AC7" i="7"/>
  <c r="AC54" i="7"/>
  <c r="AC39" i="7"/>
  <c r="AC38" i="7"/>
  <c r="AC29" i="7"/>
  <c r="AC50" i="7"/>
  <c r="AC9" i="7"/>
  <c r="AC53" i="7"/>
  <c r="AC32" i="7"/>
  <c r="AC30" i="7"/>
  <c r="AC33" i="7"/>
  <c r="AC11" i="7"/>
  <c r="AC36" i="7"/>
  <c r="AC55" i="7"/>
  <c r="AC13" i="7"/>
  <c r="AC61" i="7"/>
  <c r="AC34" i="7"/>
  <c r="AC10" i="7"/>
  <c r="AC28" i="7"/>
  <c r="AC56" i="7"/>
  <c r="AC40" i="7"/>
  <c r="AC51" i="7"/>
  <c r="AC26" i="7"/>
  <c r="AC31" i="7"/>
  <c r="AC52" i="7"/>
  <c r="AC15" i="7"/>
  <c r="AC35" i="7"/>
  <c r="AC48" i="7"/>
  <c r="AC12" i="7"/>
  <c r="AC59" i="7"/>
  <c r="AC27" i="7"/>
  <c r="AC49" i="7"/>
  <c r="AC16" i="7" l="1"/>
  <c r="AE1" i="7"/>
  <c r="AD49" i="7"/>
  <c r="AD50" i="7"/>
  <c r="AD10" i="7"/>
  <c r="AD14" i="7"/>
  <c r="AD51" i="7"/>
  <c r="AD15" i="7"/>
  <c r="AD61" i="7"/>
  <c r="AD12" i="7"/>
  <c r="AD33" i="7"/>
  <c r="AD13" i="7"/>
  <c r="AD56" i="7"/>
  <c r="AD7" i="7"/>
  <c r="AD59" i="7"/>
  <c r="AD32" i="7"/>
  <c r="AD55" i="7"/>
  <c r="AD27" i="7"/>
  <c r="AD8" i="7"/>
  <c r="AD11" i="7"/>
  <c r="AD40" i="7"/>
  <c r="AD34" i="7"/>
  <c r="AD52" i="7"/>
  <c r="AD39" i="7"/>
  <c r="AD9" i="7"/>
  <c r="AD38" i="7"/>
  <c r="AD35" i="7"/>
  <c r="AD48" i="7"/>
  <c r="AD26" i="7"/>
  <c r="AD57" i="7"/>
  <c r="AD28" i="7"/>
  <c r="AD36" i="7"/>
  <c r="AD54" i="7"/>
  <c r="AD47" i="7"/>
  <c r="AD53" i="7"/>
  <c r="AD31" i="7"/>
  <c r="AD29" i="7"/>
  <c r="AD30" i="7"/>
  <c r="AD60" i="7"/>
  <c r="AF1" i="7" l="1"/>
  <c r="AD16" i="7"/>
  <c r="AE52" i="7"/>
  <c r="AE27" i="7"/>
  <c r="AE10" i="7"/>
  <c r="AE8" i="7"/>
  <c r="AE51" i="7"/>
  <c r="AE29" i="7"/>
  <c r="AE55" i="7"/>
  <c r="AE38" i="7"/>
  <c r="AE35" i="7"/>
  <c r="AE60" i="7"/>
  <c r="AE9" i="7"/>
  <c r="AE48" i="7"/>
  <c r="AE32" i="7"/>
  <c r="AE53" i="7"/>
  <c r="AE50" i="7"/>
  <c r="AE40" i="7"/>
  <c r="AE34" i="7"/>
  <c r="AE57" i="7"/>
  <c r="AE33" i="7"/>
  <c r="AE11" i="7"/>
  <c r="AE15" i="7"/>
  <c r="AE7" i="7"/>
  <c r="AE31" i="7"/>
  <c r="AE59" i="7"/>
  <c r="AE39" i="7"/>
  <c r="AE14" i="7"/>
  <c r="AE47" i="7"/>
  <c r="AE56" i="7"/>
  <c r="AE49" i="7"/>
  <c r="AE30" i="7"/>
  <c r="AE12" i="7"/>
  <c r="AE36" i="7"/>
  <c r="AE28" i="7"/>
  <c r="AE26" i="7"/>
  <c r="AE61" i="7"/>
  <c r="AE54" i="7"/>
  <c r="AE13" i="7"/>
  <c r="AE16" i="7" l="1"/>
  <c r="AG1" i="7"/>
  <c r="AF49" i="7"/>
  <c r="AF56" i="7"/>
  <c r="AF10" i="7"/>
  <c r="AF53" i="7"/>
  <c r="AF59" i="7"/>
  <c r="AF32" i="7"/>
  <c r="AF7" i="7"/>
  <c r="AF12" i="7"/>
  <c r="AF40" i="7"/>
  <c r="AF51" i="7"/>
  <c r="AF48" i="7"/>
  <c r="AF13" i="7"/>
  <c r="AF60" i="7"/>
  <c r="AF33" i="7"/>
  <c r="AF57" i="7"/>
  <c r="AF8" i="7"/>
  <c r="AF9" i="7"/>
  <c r="AF15" i="7"/>
  <c r="AF52" i="7"/>
  <c r="AF50" i="7"/>
  <c r="AF47" i="7"/>
  <c r="AF39" i="7"/>
  <c r="AF28" i="7"/>
  <c r="AF14" i="7"/>
  <c r="AF34" i="7"/>
  <c r="AF29" i="7"/>
  <c r="AF26" i="7"/>
  <c r="AF38" i="7"/>
  <c r="AF30" i="7"/>
  <c r="AF54" i="7"/>
  <c r="AF55" i="7"/>
  <c r="AF31" i="7"/>
  <c r="AF61" i="7"/>
  <c r="AF27" i="7"/>
  <c r="AF11" i="7"/>
  <c r="AF36" i="7"/>
  <c r="AF35" i="7"/>
  <c r="AH1" i="7" l="1"/>
  <c r="AF16" i="7"/>
  <c r="AG53" i="7"/>
  <c r="AG14" i="7"/>
  <c r="AG36" i="7"/>
  <c r="AG27" i="7"/>
  <c r="AG51" i="7"/>
  <c r="AG29" i="7"/>
  <c r="AG49" i="7"/>
  <c r="AG35" i="7"/>
  <c r="AG32" i="7"/>
  <c r="AG39" i="7"/>
  <c r="AG48" i="7"/>
  <c r="AG50" i="7"/>
  <c r="AG10" i="7"/>
  <c r="AG9" i="7"/>
  <c r="AG30" i="7"/>
  <c r="AG52" i="7"/>
  <c r="AG55" i="7"/>
  <c r="AG15" i="7"/>
  <c r="AG31" i="7"/>
  <c r="AG56" i="7"/>
  <c r="AG11" i="7"/>
  <c r="AG61" i="7"/>
  <c r="AG26" i="7"/>
  <c r="AG40" i="7"/>
  <c r="AG8" i="7"/>
  <c r="AG59" i="7"/>
  <c r="AG7" i="7"/>
  <c r="AG60" i="7"/>
  <c r="AG47" i="7"/>
  <c r="AG34" i="7"/>
  <c r="AG54" i="7"/>
  <c r="AG33" i="7"/>
  <c r="AG38" i="7"/>
  <c r="AG57" i="7"/>
  <c r="AG12" i="7"/>
  <c r="AG13" i="7"/>
  <c r="AG28" i="7"/>
  <c r="AG16" i="7" l="1"/>
  <c r="AI1" i="7"/>
  <c r="AH33" i="7"/>
  <c r="AH29" i="7"/>
  <c r="AH53" i="7"/>
  <c r="AH55" i="7"/>
  <c r="AH7" i="7"/>
  <c r="AH28" i="7"/>
  <c r="AH10" i="7"/>
  <c r="AH52" i="7"/>
  <c r="AH14" i="7"/>
  <c r="AH36" i="7"/>
  <c r="AH39" i="7"/>
  <c r="AH40" i="7"/>
  <c r="AH56" i="7"/>
  <c r="AH26" i="7"/>
  <c r="AH54" i="7"/>
  <c r="AH61" i="7"/>
  <c r="AH35" i="7"/>
  <c r="AH30" i="7"/>
  <c r="AH48" i="7"/>
  <c r="AH13" i="7"/>
  <c r="AH9" i="7"/>
  <c r="AH57" i="7"/>
  <c r="AH31" i="7"/>
  <c r="AH11" i="7"/>
  <c r="AH12" i="7"/>
  <c r="AH59" i="7"/>
  <c r="AH51" i="7"/>
  <c r="AH34" i="7"/>
  <c r="AH15" i="7"/>
  <c r="AH47" i="7"/>
  <c r="AH50" i="7"/>
  <c r="AH38" i="7"/>
  <c r="AH49" i="7"/>
  <c r="AH32" i="7"/>
  <c r="AH60" i="7"/>
  <c r="AH8" i="7"/>
  <c r="AH27" i="7"/>
  <c r="AJ1" i="7" l="1"/>
  <c r="AH16" i="7"/>
  <c r="AI60" i="7"/>
  <c r="AI28" i="7"/>
  <c r="AI51" i="7"/>
  <c r="AI48" i="7"/>
  <c r="AI14" i="7"/>
  <c r="AI61" i="7"/>
  <c r="AI27" i="7"/>
  <c r="AI36" i="7"/>
  <c r="AI31" i="7"/>
  <c r="AI50" i="7"/>
  <c r="AI11" i="7"/>
  <c r="AI9" i="7"/>
  <c r="AI59" i="7"/>
  <c r="AI29" i="7"/>
  <c r="AI52" i="7"/>
  <c r="AI12" i="7"/>
  <c r="AI13" i="7"/>
  <c r="AI55" i="7"/>
  <c r="AI32" i="7"/>
  <c r="AI33" i="7"/>
  <c r="AI7" i="7"/>
  <c r="AI49" i="7"/>
  <c r="AI47" i="7"/>
  <c r="AI53" i="7"/>
  <c r="AI26" i="7"/>
  <c r="AI40" i="7"/>
  <c r="AI8" i="7"/>
  <c r="AI10" i="7"/>
  <c r="AI38" i="7"/>
  <c r="AI35" i="7"/>
  <c r="AI57" i="7"/>
  <c r="AI30" i="7"/>
  <c r="AI56" i="7"/>
  <c r="AI54" i="7"/>
  <c r="AI39" i="7"/>
  <c r="AI15" i="7"/>
  <c r="AI34" i="7"/>
  <c r="AK1" i="7" l="1"/>
  <c r="AI16" i="7"/>
  <c r="AJ26" i="7"/>
  <c r="AJ40" i="7"/>
  <c r="AJ8" i="7"/>
  <c r="AJ7" i="7"/>
  <c r="AJ52" i="7"/>
  <c r="AJ51" i="7"/>
  <c r="AJ39" i="7"/>
  <c r="AJ56" i="7"/>
  <c r="AJ27" i="7"/>
  <c r="AJ35" i="7"/>
  <c r="AJ55" i="7"/>
  <c r="AJ33" i="7"/>
  <c r="AJ34" i="7"/>
  <c r="AJ60" i="7"/>
  <c r="AJ9" i="7"/>
  <c r="AJ57" i="7"/>
  <c r="AJ59" i="7"/>
  <c r="AJ28" i="7"/>
  <c r="AJ11" i="7"/>
  <c r="AJ13" i="7"/>
  <c r="AJ54" i="7"/>
  <c r="AJ14" i="7"/>
  <c r="AJ10" i="7"/>
  <c r="AJ15" i="7"/>
  <c r="AJ30" i="7"/>
  <c r="AJ36" i="7"/>
  <c r="AJ38" i="7"/>
  <c r="AJ47" i="7"/>
  <c r="AJ50" i="7"/>
  <c r="AJ49" i="7"/>
  <c r="AJ31" i="7"/>
  <c r="AJ32" i="7"/>
  <c r="AJ61" i="7"/>
  <c r="AJ53" i="7"/>
  <c r="AJ12" i="7"/>
  <c r="AJ29" i="7"/>
  <c r="AJ48" i="7"/>
  <c r="AJ16" i="7" l="1"/>
  <c r="AK14" i="7"/>
  <c r="AK47" i="7"/>
  <c r="AK9" i="7"/>
  <c r="AK10" i="7"/>
  <c r="AK55" i="7"/>
  <c r="AK36" i="7"/>
  <c r="AK28" i="7"/>
  <c r="AK59" i="7"/>
  <c r="AK51" i="7"/>
  <c r="AK61" i="7"/>
  <c r="AK7" i="7"/>
  <c r="AK33" i="7"/>
  <c r="AK57" i="7"/>
  <c r="AK54" i="7"/>
  <c r="AK34" i="7"/>
  <c r="AK30" i="7"/>
  <c r="AK27" i="7"/>
  <c r="AK50" i="7"/>
  <c r="AK60" i="7"/>
  <c r="AK38" i="7"/>
  <c r="AK15" i="7"/>
  <c r="AK8" i="7"/>
  <c r="AK53" i="7"/>
  <c r="AK29" i="7"/>
  <c r="AK49" i="7"/>
  <c r="AK56" i="7"/>
  <c r="AK35" i="7"/>
  <c r="AK26" i="7"/>
  <c r="AK32" i="7"/>
  <c r="AK40" i="7"/>
  <c r="AK11" i="7"/>
  <c r="AK12" i="7"/>
  <c r="AK39" i="7"/>
  <c r="AK48" i="7"/>
  <c r="AK31" i="7"/>
  <c r="AK52" i="7"/>
  <c r="AK13" i="7"/>
  <c r="AK16" i="7" l="1"/>
</calcChain>
</file>

<file path=xl/sharedStrings.xml><?xml version="1.0" encoding="utf-8"?>
<sst xmlns="http://schemas.openxmlformats.org/spreadsheetml/2006/main" count="10203" uniqueCount="170">
  <si>
    <t xml:space="preserve"> </t>
  </si>
  <si>
    <t>Notice</t>
  </si>
  <si>
    <t xml:space="preserve">Ernst &amp; Young ("EY") was engaged on the instructions of Tasmanian Networks Pty Ltd (“TasNetworks” or “Client”) to provide market modelling in relation to the proposed Marinus Link interconnector (“Project”), in accordance with the contract dated 14 June 2018.
</t>
  </si>
  <si>
    <r>
      <t>The results of Ernst &amp; Young’s work, including the assumptions and qualifications made in preparing the workbook dated</t>
    </r>
    <r>
      <rPr>
        <sz val="11"/>
        <rFont val="Calibri"/>
        <family val="2"/>
        <scheme val="minor"/>
      </rPr>
      <t xml:space="preserve"> 22 June 2021</t>
    </r>
    <r>
      <rPr>
        <sz val="11"/>
        <color theme="1"/>
        <rFont val="Calibri"/>
        <family val="2"/>
        <scheme val="minor"/>
      </rPr>
      <t xml:space="preserve"> (“Workbook”), are set out in Ernst &amp; Young's report dated 22</t>
    </r>
    <r>
      <rPr>
        <sz val="11"/>
        <rFont val="Calibri"/>
        <family val="2"/>
        <scheme val="minor"/>
      </rPr>
      <t xml:space="preserve"> June 2021</t>
    </r>
    <r>
      <rPr>
        <sz val="11"/>
        <color theme="1"/>
        <rFont val="Calibri"/>
        <family val="2"/>
        <scheme val="minor"/>
      </rPr>
      <t xml:space="preserve"> ("Report"). The Workbook and Report should be read in their entirety including this notice, the applicable scope of the work and any limitations. A reference to the Workbook includes any part of the Workbook. No further work has been undertaken by Ernst &amp; Young since the date of the Workbook to update it.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</si>
  <si>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</si>
  <si>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</si>
  <si>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</si>
  <si>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</si>
  <si>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12 January 2021 and was completed on 19 May 2021. Therefore, our Workbook does not take account of events or circumstances arising after 19 May 2021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</si>
  <si>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</si>
  <si>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</si>
  <si>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</si>
  <si>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</si>
  <si>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</si>
  <si>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</si>
  <si>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</si>
  <si>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Project Marinus Economic Modelling Result Workbooks supporting the Addendum to the PACR, Fast Change Scenario. Marinus Link from 1 July 2027.</t>
  </si>
  <si>
    <t>Acronyms</t>
  </si>
  <si>
    <t>AEMO</t>
  </si>
  <si>
    <t>Australian Energy Market Operator</t>
  </si>
  <si>
    <t>CCGT</t>
  </si>
  <si>
    <t>Closed cycle gas turbine</t>
  </si>
  <si>
    <t>Diesel</t>
  </si>
  <si>
    <t>Diesel generator</t>
  </si>
  <si>
    <t>Distributed PV</t>
  </si>
  <si>
    <t>PV non-scheduled generators (PVNSG) and Rooftop PV</t>
  </si>
  <si>
    <t>DSP</t>
  </si>
  <si>
    <t>Demand-side participation</t>
  </si>
  <si>
    <t>ESOO</t>
  </si>
  <si>
    <t>Electricity Statement Of Opportunities</t>
  </si>
  <si>
    <t>FOM</t>
  </si>
  <si>
    <t>Fixed operations and maintenance</t>
  </si>
  <si>
    <t>Gas - Steam</t>
  </si>
  <si>
    <t>Gas-powered steam turbine</t>
  </si>
  <si>
    <t>GWh</t>
  </si>
  <si>
    <t>Gigawatt-hours</t>
  </si>
  <si>
    <t>Grid Battery</t>
  </si>
  <si>
    <t>Explicitly modelled existing and new entrant (8 hour or less) battery storage</t>
  </si>
  <si>
    <t>MW</t>
  </si>
  <si>
    <t>Megawatts</t>
  </si>
  <si>
    <t>NEM</t>
  </si>
  <si>
    <t>National Electricity Market</t>
  </si>
  <si>
    <t>OCGT</t>
  </si>
  <si>
    <t>Open cycle gas turbine</t>
  </si>
  <si>
    <t>PACR</t>
  </si>
  <si>
    <t>Project Assessment Conclusions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</si>
  <si>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</si>
  <si>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</si>
  <si>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</si>
  <si>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</si>
  <si>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</si>
  <si>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</si>
  <si>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</si>
  <si>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</si>
  <si>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</si>
  <si>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</si>
  <si>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</si>
  <si>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</si>
  <si>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</si>
  <si>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Marinus simulations include Marinus Link from 1 July 2027.</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</si>
  <si>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</si>
  <si>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</si>
  <si>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</si>
  <si>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AEMO's 2020 ESOO.</t>
  </si>
  <si>
    <t>Black Coal</t>
  </si>
  <si>
    <t>Hydro</t>
  </si>
  <si>
    <t>OCGT / Diesel</t>
  </si>
  <si>
    <t>USE / DSP</t>
  </si>
  <si>
    <t>Solar PV</t>
  </si>
  <si>
    <t>Wind</t>
  </si>
  <si>
    <t>Grid Battery pump</t>
  </si>
  <si>
    <t>Brown Coal</t>
  </si>
  <si>
    <t>Pumped Hydro Pump</t>
  </si>
  <si>
    <t>Pumped Hydro</t>
  </si>
  <si>
    <t>Transmission</t>
  </si>
  <si>
    <t>SyncCon</t>
  </si>
  <si>
    <t>VPP pump</t>
  </si>
  <si>
    <t>Behind the meter battery</t>
  </si>
  <si>
    <t>Behind the meter battery pump</t>
  </si>
  <si>
    <t>System Strength</t>
  </si>
  <si>
    <t>2021-22</t>
  </si>
  <si>
    <t>Fuel</t>
  </si>
  <si>
    <t>REHAB</t>
  </si>
  <si>
    <t>Compare</t>
  </si>
  <si>
    <t>Marinus</t>
  </si>
  <si>
    <t>to</t>
  </si>
  <si>
    <t>BaseCase</t>
  </si>
  <si>
    <t>Select region</t>
  </si>
  <si>
    <t>Real June 2020 dollars ($m) discounted to 1 July 2020</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</si>
  <si>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</si>
  <si>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</si>
  <si>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</si>
  <si>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</si>
  <si>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</si>
  <si>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</si>
  <si>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</si>
  <si>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</si>
  <si>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</si>
  <si>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</si>
  <si>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</si>
  <si>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</si>
  <si>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</si>
  <si>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</si>
  <si>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</si>
  <si>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</si>
  <si>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</si>
  <si>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</si>
  <si>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</si>
  <si>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</si>
  <si>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</si>
  <si>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</si>
  <si>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</si>
  <si>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</si>
  <si>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</si>
  <si>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</si>
  <si>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</si>
  <si>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</si>
  <si>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Build</t>
  </si>
  <si>
    <t>CAPEX</t>
  </si>
  <si>
    <t>REZ Tx</t>
  </si>
  <si>
    <t>REZ</t>
  </si>
  <si>
    <t>USE+DSP</t>
  </si>
  <si>
    <t>Total cumulative market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</si>
  <si>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</si>
  <si>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</si>
  <si>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</si>
  <si>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Annual capacity factor by technology - BaseCase,  Fast Change Scenario</t>
  </si>
  <si>
    <t>Explicitly modelled generation</t>
  </si>
  <si>
    <t>Region</t>
  </si>
  <si>
    <t>Technology</t>
  </si>
  <si>
    <t>NSW1</t>
  </si>
  <si>
    <t>QLD1</t>
  </si>
  <si>
    <t>VIC1</t>
  </si>
  <si>
    <t>SA1</t>
  </si>
  <si>
    <t>TAS1</t>
  </si>
  <si>
    <t>Explicitly modelled pumping</t>
  </si>
  <si>
    <t>Non-controllable capacity</t>
  </si>
  <si>
    <t>Annual sent-out generation by technology (GWh) - BaseCase, Fast Change Scenario</t>
  </si>
  <si>
    <t>Total excluding storage</t>
  </si>
  <si>
    <t>Installed capacity by technology (MW) - BaseCase, Fast Change Scenario</t>
  </si>
  <si>
    <t>Capacity calculated on 1 July. In early study years some wind and solar projects enter later in the financial year and are therefore reflected in the following financial year's capacity.</t>
  </si>
  <si>
    <t>VOM cost by technology ($000s) - Base Case, Fast Change Scenario</t>
  </si>
  <si>
    <t>Real June 2020 dollars discounted to 1 July 2020</t>
  </si>
  <si>
    <t>FOM cost by technology ($000s) - Base Case, Fast Change Scenario</t>
  </si>
  <si>
    <t>Real June 2020 dollars discounted to 1 July 2020.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</si>
  <si>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Fast Change Scenario</t>
  </si>
  <si>
    <t>New generation build cost (CAPEX) by technology ($000s) - Base Case, Fast Change Scenario</t>
  </si>
  <si>
    <t>CAPEX (Install)</t>
  </si>
  <si>
    <t>Real June 2020 dollars discounted to 1 July 2020. The total capital costs are annualised for modelling purposes.</t>
  </si>
  <si>
    <t>Rehabilition cost by technology ($000s) - Base Case, Fast Change Scenario</t>
  </si>
  <si>
    <t>REZ transmission expansion cost by region ($000s) - Base Case, Fast Change Scenario</t>
  </si>
  <si>
    <t>REZ Expansion</t>
  </si>
  <si>
    <t>Real June 2020 dollars discounted to 1 July 2020. As with the total capital costs, the REZ transmission expansion costs are annualised for modelling purposes.</t>
  </si>
  <si>
    <t>Total</t>
  </si>
  <si>
    <t>USE and USE / DSP cost by region ($000s) - Base Case, Fast Change Scenario</t>
  </si>
  <si>
    <t>Synchronous Condenser cost by region ($000s) - Base Case, Fast Change Scenario</t>
  </si>
  <si>
    <t>System Strength cost by region ($000s) - Base Case, Fast Change Scenario</t>
  </si>
  <si>
    <t>Annual capacity factor by technology - Marinus Link,  Fast Change Scenario</t>
  </si>
  <si>
    <t>Annual sent-out generation by technology (GWh) - Marinus Link, Fast Change Scenario</t>
  </si>
  <si>
    <t>Installed capacity by technology (MW) - Marinus Link, Fast Change Scenario</t>
  </si>
  <si>
    <t>VOM cost by technology ($000s) - Marinus Link, Fast Change Scenario</t>
  </si>
  <si>
    <t>FOM cost by technology ($000s) - Marinus Link, Fast Change Scenario</t>
  </si>
  <si>
    <t>Fuel cost by technology ($000s) - Marinus Link, Fast Change Scenario</t>
  </si>
  <si>
    <t>New generation build cost (CAPEX) by technology ($000s) - Marinus Link, Fast Change Scenario</t>
  </si>
  <si>
    <t>Rehabilition cost by technology ($000s) - Marinus Link, Fast Change Scenario</t>
  </si>
  <si>
    <t>REZ transmission expansion cost by region ($000s) - Marinus Link, Fast Change Scenario</t>
  </si>
  <si>
    <t>USE and USE / DSP cost by region ($000s) - Marinus Link, Fast Change Scenario</t>
  </si>
  <si>
    <t>Synchronous Condenser cost by region ($000s) - Marinus Link, Fast Change Scenario</t>
  </si>
  <si>
    <t>System Strength cost by region ($000s) - Marinus Link, Fast Change Scenario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</si>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</sst>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6" formatCode="&quot;$&quot;#,##0"/>
  </numFmts>
  <fonts count="18">
    <font>
      <sz val="11"/>
      <color theme="1"/>
      <name val="Calibri"/>
      <family val="2"/>
      <scheme val="minor"/>
    </font>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9" fontId="1" fillId="0" borderId="0" applyFont="0" applyFill="0" applyBorder="0" applyAlignment="0" applyProtection="0"/>
    <xf numFmtId="0" fontId="2" fillId="2" borderId="1" applyNumberFormat="0" applyAlignment="0" applyProtection="0"/>
    <xf numFmtId="0" fontId="3" fillId="3" borderId="2" applyNumberFormat="0" applyAlignment="0" applyProtection="0"/>
    <xf numFmtId="0" fontId="7" fillId="0" borderId="0"/>
  </cellStyleXfs>
  <cellXfs count="39">
    <xf numFmtId="0" fontId="0" fillId="0" borderId="0" xfId="0"/>
    <xf numFmtId="0" fontId="7" fillId="0" borderId="0" xfId="4"/>
    <xf numFmtId="0" fontId="8" fillId="0" borderId="0" xfId="0" applyFont="1"/>
    <xf numFmtId="14" fontId="0" fillId="0" borderId="0" xfId="0" applyNumberFormat="1"/>
    <xf numFmtId="164" fontId="0" fillId="0" borderId="0" xfId="0" applyNumberFormat="1" applyAlignment="1">
      <alignment wrapText="1"/>
    </xf>
    <xf numFmtId="0" fontId="0" fillId="0" borderId="0" xfId="0" applyFill="1"/>
    <xf numFmtId="164" fontId="0" fillId="0" borderId="0" xfId="0" applyNumberFormat="1"/>
    <xf numFmtId="14" fontId="9" fillId="0" borderId="0" xfId="0" applyNumberFormat="1" applyFont="1"/>
    <xf numFmtId="0" fontId="0" fillId="0" borderId="0" xfId="0" applyAlignment="1">
      <alignment horizontal="left"/>
    </xf>
    <xf numFmtId="0" fontId="2" fillId="2" borderId="1" xfId="2"/>
    <xf numFmtId="0" fontId="10" fillId="4" borderId="0" xfId="0" applyFont="1" applyFill="1"/>
    <xf numFmtId="0" fontId="11" fillId="4" borderId="0" xfId="0" applyFont="1" applyFill="1"/>
    <xf numFmtId="0" fontId="12" fillId="3" borderId="2" xfId="3" applyFont="1"/>
    <xf numFmtId="0" fontId="0" fillId="5" borderId="0" xfId="0" applyFill="1"/>
    <xf numFmtId="0" fontId="6" fillId="5" borderId="0" xfId="0" applyFont="1" applyFill="1"/>
    <xf numFmtId="0" fontId="13" fillId="4" borderId="0" xfId="0" applyFont="1" applyFill="1"/>
    <xf numFmtId="0" fontId="14" fillId="4" borderId="0" xfId="0" applyFont="1" applyFill="1"/>
    <xf numFmtId="0" fontId="5" fillId="5" borderId="0" xfId="0" applyFont="1" applyFill="1"/>
    <xf numFmtId="0" fontId="15" fillId="6" borderId="0" xfId="0" applyFont="1" applyFill="1"/>
    <xf numFmtId="0" fontId="4" fillId="7" borderId="0" xfId="0" applyFont="1" applyFill="1"/>
    <xf numFmtId="166" fontId="0" fillId="5" borderId="0" xfId="0" applyNumberFormat="1" applyFill="1"/>
    <xf numFmtId="166" fontId="5" fillId="8" borderId="0" xfId="0" applyNumberFormat="1" applyFont="1" applyFill="1"/>
    <xf numFmtId="166" fontId="0" fillId="8" borderId="0" xfId="0" applyNumberFormat="1" applyFill="1"/>
    <xf numFmtId="0" fontId="16" fillId="9" borderId="0" xfId="0" applyFont="1" applyFill="1" applyAlignment="1"/>
    <xf numFmtId="166" fontId="16" fillId="9" borderId="0" xfId="0" applyNumberFormat="1" applyFont="1" applyFill="1" applyAlignment="1"/>
    <xf numFmtId="3" fontId="0" fillId="8" borderId="0" xfId="0" applyNumberFormat="1" applyFont="1" applyFill="1"/>
    <xf numFmtId="0" fontId="15" fillId="5" borderId="0" xfId="0" applyFont="1" applyFill="1"/>
    <xf numFmtId="0" fontId="17" fillId="7" borderId="0" xfId="0" applyFont="1" applyFill="1" applyAlignment="1">
      <alignment vertical="center"/>
    </xf>
    <xf numFmtId="0" fontId="0" fillId="6" borderId="0" xfId="0" applyFill="1"/>
    <xf numFmtId="0" fontId="0" fillId="8" borderId="0" xfId="0" applyFill="1"/>
    <xf numFmtId="9" fontId="0" fillId="8" borderId="0" xfId="0" applyNumberFormat="1" applyFill="1"/>
    <xf numFmtId="9" fontId="0" fillId="8" borderId="0" xfId="1" applyFont="1" applyFill="1"/>
    <xf numFmtId="0" fontId="0" fillId="5" borderId="0" xfId="0" applyNumberFormat="1" applyFill="1"/>
    <xf numFmtId="3" fontId="0" fillId="8" borderId="0" xfId="0" applyNumberFormat="1" applyFill="1"/>
    <xf numFmtId="0" fontId="16" fillId="9" borderId="0" xfId="0" applyFont="1" applyFill="1" applyAlignment="1">
      <alignment horizontal="center"/>
    </xf>
    <xf numFmtId="3" fontId="0" fillId="9" borderId="0" xfId="0" applyNumberFormat="1" applyFill="1"/>
    <xf numFmtId="0" fontId="0" fillId="8" borderId="0" xfId="0" applyFont="1" applyFill="1"/>
    <xf numFmtId="4" fontId="0" fillId="8" borderId="0" xfId="0" applyNumberFormat="1" applyFill="1"/>
    <xf numFmtId="0" fontId="15" fillId="6" borderId="0" xfId="0" applyFont="1" applyFill="1" applyAlignment="1">
      <alignment horizontal="left" wrapText="1"/>
    </xf>
  </cellXfs>
  <cellStyles count="5">
    <cellStyle name="Input" xfId="2" builtinId="20"/>
    <cellStyle name="Normal" xfId="0" builtinId="0"/>
    <cellStyle name="Normal 2" xfId="4"/>
    <cellStyle name="Output" xfId="3"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options---'!$I$7:$AK$7</c:f>
              <c:numCache>
                <c:formatCode>"$"#,##0</c:formatCode>
                <c:ptCount val="29"/>
                <c:pt idx="0">
                  <c:v>3.5495138235121559</c:v>
                </c:pt>
                <c:pt idx="1">
                  <c:v>3.3869392699050076</c:v>
                </c:pt>
                <c:pt idx="2">
                  <c:v>3.2404586230993444</c:v>
                </c:pt>
                <c:pt idx="3">
                  <c:v>3.0833990117583308</c:v>
                </c:pt>
                <c:pt idx="4">
                  <c:v>7.1995795438822827E-2</c:v>
                </c:pt>
                <c:pt idx="5">
                  <c:v>-3.692825744883681</c:v>
                </c:pt>
                <c:pt idx="6">
                  <c:v>12.350200703601935</c:v>
                </c:pt>
                <c:pt idx="7">
                  <c:v>24.041401543833665</c:v>
                </c:pt>
                <c:pt idx="8">
                  <c:v>8.049116823944729</c:v>
                </c:pt>
                <c:pt idx="9">
                  <c:v>7.6825507880812509</c:v>
                </c:pt>
                <c:pt idx="10">
                  <c:v>7.3502933598191014</c:v>
                </c:pt>
                <c:pt idx="11">
                  <c:v>36.188377172932725</c:v>
                </c:pt>
                <c:pt idx="12">
                  <c:v>31.964859168970957</c:v>
                </c:pt>
                <c:pt idx="13">
                  <c:v>58.840912110208066</c:v>
                </c:pt>
                <c:pt idx="14">
                  <c:v>95.566841587523001</c:v>
                </c:pt>
                <c:pt idx="15">
                  <c:v>76.204557212538788</c:v>
                </c:pt>
                <c:pt idx="16">
                  <c:v>108.65627998736618</c:v>
                </c:pt>
                <c:pt idx="17">
                  <c:v>85.322172688871163</c:v>
                </c:pt>
                <c:pt idx="18">
                  <c:v>89.943084639402571</c:v>
                </c:pt>
                <c:pt idx="19">
                  <c:v>88.347599916421572</c:v>
                </c:pt>
                <c:pt idx="20">
                  <c:v>94.669895528265968</c:v>
                </c:pt>
                <c:pt idx="21">
                  <c:v>104.82866492252751</c:v>
                </c:pt>
                <c:pt idx="22">
                  <c:v>91.619721563054014</c:v>
                </c:pt>
                <c:pt idx="23">
                  <c:v>91.863399334763415</c:v>
                </c:pt>
                <c:pt idx="24">
                  <c:v>94.358290224501161</c:v>
                </c:pt>
                <c:pt idx="25">
                  <c:v>80.297261297459016</c:v>
                </c:pt>
                <c:pt idx="26">
                  <c:v>71.854747315326705</c:v>
                </c:pt>
                <c:pt idx="27">
                  <c:v>65.113738183579869</c:v>
                </c:pt>
                <c:pt idx="28">
                  <c:v>50.965183473914394</c:v>
                </c:pt>
              </c:numCache>
            </c:numRef>
          </c:val>
          <c:extLst>
            <c:ext xmlns:c16="http://schemas.microsoft.com/office/drawing/2014/chart" uri="{C3380CC4-5D6E-409C-BE32-E72D297353CC}">
              <c16:uniqueId val="{00000000-C17A-4B4D-B838-A8A9B98AFCA6}"/>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options---'!$I$8:$AK$8</c:f>
              <c:numCache>
                <c:formatCode>"$"#,##0</c:formatCode>
                <c:ptCount val="29"/>
                <c:pt idx="0">
                  <c:v>0.70423324029441214</c:v>
                </c:pt>
                <c:pt idx="1">
                  <c:v>0.67197798772176609</c:v>
                </c:pt>
                <c:pt idx="2">
                  <c:v>0.64291578132873106</c:v>
                </c:pt>
                <c:pt idx="3">
                  <c:v>-8.4937720787317375</c:v>
                </c:pt>
                <c:pt idx="4">
                  <c:v>86.282890875221028</c:v>
                </c:pt>
                <c:pt idx="5">
                  <c:v>1.6775656730645132</c:v>
                </c:pt>
                <c:pt idx="6">
                  <c:v>16.10321956597021</c:v>
                </c:pt>
                <c:pt idx="7">
                  <c:v>16.688155817391234</c:v>
                </c:pt>
                <c:pt idx="8">
                  <c:v>17.125492493140204</c:v>
                </c:pt>
                <c:pt idx="9">
                  <c:v>16.612500472355254</c:v>
                </c:pt>
                <c:pt idx="10">
                  <c:v>15.714380470734962</c:v>
                </c:pt>
                <c:pt idx="11">
                  <c:v>15.768319491199218</c:v>
                </c:pt>
                <c:pt idx="12">
                  <c:v>14.546110785297119</c:v>
                </c:pt>
                <c:pt idx="13">
                  <c:v>19.924266018893132</c:v>
                </c:pt>
                <c:pt idx="14">
                  <c:v>20.02189540955407</c:v>
                </c:pt>
                <c:pt idx="15">
                  <c:v>15.36994780393556</c:v>
                </c:pt>
                <c:pt idx="16">
                  <c:v>23.933927994315745</c:v>
                </c:pt>
                <c:pt idx="17">
                  <c:v>19.214355837681214</c:v>
                </c:pt>
                <c:pt idx="18">
                  <c:v>19.078738197844942</c:v>
                </c:pt>
                <c:pt idx="19">
                  <c:v>19.122888383550801</c:v>
                </c:pt>
                <c:pt idx="20">
                  <c:v>19.142836867829669</c:v>
                </c:pt>
                <c:pt idx="21">
                  <c:v>20.952830366896581</c:v>
                </c:pt>
                <c:pt idx="22">
                  <c:v>18.525995108515723</c:v>
                </c:pt>
                <c:pt idx="23">
                  <c:v>18.573363705015101</c:v>
                </c:pt>
                <c:pt idx="24">
                  <c:v>19.471128320944437</c:v>
                </c:pt>
                <c:pt idx="25">
                  <c:v>17.383612129817195</c:v>
                </c:pt>
                <c:pt idx="26">
                  <c:v>15.4360585752083</c:v>
                </c:pt>
                <c:pt idx="27">
                  <c:v>13.772823292325192</c:v>
                </c:pt>
                <c:pt idx="28">
                  <c:v>11.872457764121995</c:v>
                </c:pt>
              </c:numCache>
            </c:numRef>
          </c:val>
          <c:extLst>
            <c:ext xmlns:c16="http://schemas.microsoft.com/office/drawing/2014/chart" uri="{C3380CC4-5D6E-409C-BE32-E72D297353CC}">
              <c16:uniqueId val="{00000001-C17A-4B4D-B838-A8A9B98AFCA6}"/>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options---'!$I$9:$AK$9</c:f>
              <c:numCache>
                <c:formatCode>"$"#,##0</c:formatCode>
                <c:ptCount val="29"/>
                <c:pt idx="0">
                  <c:v>-2.6927366605326535</c:v>
                </c:pt>
                <c:pt idx="1">
                  <c:v>-2.6947693368315231</c:v>
                </c:pt>
                <c:pt idx="2">
                  <c:v>-3.1707056397632694</c:v>
                </c:pt>
                <c:pt idx="3">
                  <c:v>-7.5353844681056215E-2</c:v>
                </c:pt>
                <c:pt idx="4">
                  <c:v>-16.624487577210648</c:v>
                </c:pt>
                <c:pt idx="5">
                  <c:v>-26.556185192133999</c:v>
                </c:pt>
                <c:pt idx="6">
                  <c:v>17.616054951436585</c:v>
                </c:pt>
                <c:pt idx="7">
                  <c:v>26.267833104447696</c:v>
                </c:pt>
                <c:pt idx="8">
                  <c:v>22.349073406906797</c:v>
                </c:pt>
                <c:pt idx="9">
                  <c:v>18.713849828491686</c:v>
                </c:pt>
                <c:pt idx="10">
                  <c:v>29.221141323024174</c:v>
                </c:pt>
                <c:pt idx="11">
                  <c:v>43.149060228954532</c:v>
                </c:pt>
                <c:pt idx="12">
                  <c:v>49.833204908275746</c:v>
                </c:pt>
                <c:pt idx="13">
                  <c:v>35.520178980412076</c:v>
                </c:pt>
                <c:pt idx="14">
                  <c:v>5.3092772732190792</c:v>
                </c:pt>
                <c:pt idx="15">
                  <c:v>20.474449257803617</c:v>
                </c:pt>
                <c:pt idx="16">
                  <c:v>9.1729159377848255</c:v>
                </c:pt>
                <c:pt idx="17">
                  <c:v>22.802394435176275</c:v>
                </c:pt>
                <c:pt idx="18">
                  <c:v>15.016763974974515</c:v>
                </c:pt>
                <c:pt idx="19">
                  <c:v>20.368481357361887</c:v>
                </c:pt>
                <c:pt idx="20">
                  <c:v>16.040688002371404</c:v>
                </c:pt>
                <c:pt idx="21">
                  <c:v>8.6344867487404837</c:v>
                </c:pt>
                <c:pt idx="22">
                  <c:v>21.222019294281839</c:v>
                </c:pt>
                <c:pt idx="23">
                  <c:v>9.9825315561767791</c:v>
                </c:pt>
                <c:pt idx="24">
                  <c:v>2.2076029271680162</c:v>
                </c:pt>
                <c:pt idx="25">
                  <c:v>12.585751730812772</c:v>
                </c:pt>
                <c:pt idx="26">
                  <c:v>15.04397498047218</c:v>
                </c:pt>
                <c:pt idx="27">
                  <c:v>26.693108146812534</c:v>
                </c:pt>
                <c:pt idx="28">
                  <c:v>36.592019161305274</c:v>
                </c:pt>
              </c:numCache>
            </c:numRef>
          </c:val>
          <c:extLst>
            <c:ext xmlns:c16="http://schemas.microsoft.com/office/drawing/2014/chart" uri="{C3380CC4-5D6E-409C-BE32-E72D297353CC}">
              <c16:uniqueId val="{00000002-C17A-4B4D-B838-A8A9B98AFCA6}"/>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options---'!$I$10:$AK$10</c:f>
              <c:numCache>
                <c:formatCode>"$"#,##0</c:formatCode>
                <c:ptCount val="29"/>
                <c:pt idx="0">
                  <c:v>-0.53841533935663755</c:v>
                </c:pt>
                <c:pt idx="1">
                  <c:v>-0.37130312912608499</c:v>
                </c:pt>
                <c:pt idx="2">
                  <c:v>-0.16611572317685933</c:v>
                </c:pt>
                <c:pt idx="3">
                  <c:v>1.6699767080732855</c:v>
                </c:pt>
                <c:pt idx="4">
                  <c:v>0.8657343398887315</c:v>
                </c:pt>
                <c:pt idx="5">
                  <c:v>1.0327293103690609</c:v>
                </c:pt>
                <c:pt idx="6">
                  <c:v>0.16413686791568763</c:v>
                </c:pt>
                <c:pt idx="7">
                  <c:v>-0.35788577732525301</c:v>
                </c:pt>
                <c:pt idx="8">
                  <c:v>0.96454076420859203</c:v>
                </c:pt>
                <c:pt idx="9">
                  <c:v>1.8306371143166325</c:v>
                </c:pt>
                <c:pt idx="10">
                  <c:v>0.13372339160472621</c:v>
                </c:pt>
                <c:pt idx="11">
                  <c:v>-4.4853542897692531</c:v>
                </c:pt>
                <c:pt idx="12">
                  <c:v>-4.3450492134463854</c:v>
                </c:pt>
                <c:pt idx="13">
                  <c:v>-10.520778685311379</c:v>
                </c:pt>
                <c:pt idx="14">
                  <c:v>-13.582000595738645</c:v>
                </c:pt>
                <c:pt idx="15">
                  <c:v>-10.523000390847534</c:v>
                </c:pt>
                <c:pt idx="16">
                  <c:v>-12.260897470425757</c:v>
                </c:pt>
                <c:pt idx="17">
                  <c:v>-9.6394637865098769</c:v>
                </c:pt>
                <c:pt idx="18">
                  <c:v>-8.2752467920214698</c:v>
                </c:pt>
                <c:pt idx="19">
                  <c:v>-7.6420545943695473</c:v>
                </c:pt>
                <c:pt idx="20">
                  <c:v>-7.5047310907624194</c:v>
                </c:pt>
                <c:pt idx="21">
                  <c:v>-8.1062656683482057</c:v>
                </c:pt>
                <c:pt idx="22">
                  <c:v>-7.6227581118193628</c:v>
                </c:pt>
                <c:pt idx="23">
                  <c:v>-7.7572195422557559</c:v>
                </c:pt>
                <c:pt idx="24">
                  <c:v>-7.9386594177552761</c:v>
                </c:pt>
                <c:pt idx="25">
                  <c:v>-6.5429093813802615</c:v>
                </c:pt>
                <c:pt idx="26">
                  <c:v>-6.0272923057287411</c:v>
                </c:pt>
                <c:pt idx="27">
                  <c:v>-5.7421015250488416</c:v>
                </c:pt>
                <c:pt idx="28">
                  <c:v>-3.8540189469476465</c:v>
                </c:pt>
              </c:numCache>
            </c:numRef>
          </c:val>
          <c:extLst>
            <c:ext xmlns:c16="http://schemas.microsoft.com/office/drawing/2014/chart" uri="{C3380CC4-5D6E-409C-BE32-E72D297353CC}">
              <c16:uniqueId val="{00000003-C17A-4B4D-B838-A8A9B98AFCA6}"/>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options---'!$I$11:$AK$11</c:f>
              <c:numCache>
                <c:formatCode>"$"#,##0</c:formatCode>
                <c:ptCount val="29"/>
                <c:pt idx="0">
                  <c:v>0</c:v>
                </c:pt>
                <c:pt idx="1">
                  <c:v>0</c:v>
                </c:pt>
                <c:pt idx="2">
                  <c:v>0</c:v>
                </c:pt>
                <c:pt idx="3">
                  <c:v>3.6468886141324184</c:v>
                </c:pt>
                <c:pt idx="4">
                  <c:v>-11.397452499931052</c:v>
                </c:pt>
                <c:pt idx="5">
                  <c:v>-2.1132330778505364</c:v>
                </c:pt>
                <c:pt idx="6">
                  <c:v>-2.5623905417779893</c:v>
                </c:pt>
                <c:pt idx="7">
                  <c:v>0</c:v>
                </c:pt>
                <c:pt idx="8">
                  <c:v>-2.577717426063693</c:v>
                </c:pt>
                <c:pt idx="9">
                  <c:v>-7.583475748435313E-2</c:v>
                </c:pt>
                <c:pt idx="10">
                  <c:v>2.5935040914888328E-2</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4-C17A-4B4D-B838-A8A9B98AFCA6}"/>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options---'!$I$12:$AK$12</c:f>
              <c:numCache>
                <c:formatCode>"$"#,##0</c:formatCode>
                <c:ptCount val="29"/>
                <c:pt idx="0">
                  <c:v>1.5231146298651633E-7</c:v>
                </c:pt>
                <c:pt idx="1">
                  <c:v>1.5406146576424361E-7</c:v>
                </c:pt>
                <c:pt idx="2">
                  <c:v>1.7436204325349537E-7</c:v>
                </c:pt>
                <c:pt idx="3">
                  <c:v>2.1590850519714878E-7</c:v>
                </c:pt>
                <c:pt idx="4">
                  <c:v>1.3371938985073939E-7</c:v>
                </c:pt>
                <c:pt idx="5">
                  <c:v>0.38967833272970165</c:v>
                </c:pt>
                <c:pt idx="6">
                  <c:v>-1.2183013187434117</c:v>
                </c:pt>
                <c:pt idx="7">
                  <c:v>0.7095796158443991</c:v>
                </c:pt>
                <c:pt idx="8">
                  <c:v>2.2858115620221797</c:v>
                </c:pt>
                <c:pt idx="9">
                  <c:v>2.1811179259831115</c:v>
                </c:pt>
                <c:pt idx="10">
                  <c:v>2.2996839960309736</c:v>
                </c:pt>
                <c:pt idx="11">
                  <c:v>5.6758588947835378</c:v>
                </c:pt>
                <c:pt idx="12">
                  <c:v>5.0908394025581369</c:v>
                </c:pt>
                <c:pt idx="13">
                  <c:v>5.5115247758648618</c:v>
                </c:pt>
                <c:pt idx="14">
                  <c:v>8.5443687252210516</c:v>
                </c:pt>
                <c:pt idx="15">
                  <c:v>9.2801032442342262</c:v>
                </c:pt>
                <c:pt idx="16">
                  <c:v>11.127198667034449</c:v>
                </c:pt>
                <c:pt idx="17">
                  <c:v>9.6657620043278722</c:v>
                </c:pt>
                <c:pt idx="18">
                  <c:v>7.7620698579989256</c:v>
                </c:pt>
                <c:pt idx="19">
                  <c:v>7.8622944333303897</c:v>
                </c:pt>
                <c:pt idx="20">
                  <c:v>5.8662450000186803</c:v>
                </c:pt>
                <c:pt idx="21">
                  <c:v>5.8269052599322748</c:v>
                </c:pt>
                <c:pt idx="22">
                  <c:v>4.6655236352286886</c:v>
                </c:pt>
                <c:pt idx="23">
                  <c:v>6.6432542627441293</c:v>
                </c:pt>
                <c:pt idx="24">
                  <c:v>5.9311710121763754</c:v>
                </c:pt>
                <c:pt idx="25">
                  <c:v>6.8305036676230957</c:v>
                </c:pt>
                <c:pt idx="26">
                  <c:v>11.959997882795083</c:v>
                </c:pt>
                <c:pt idx="27">
                  <c:v>16.682083817979525</c:v>
                </c:pt>
                <c:pt idx="28">
                  <c:v>14.994703032800375</c:v>
                </c:pt>
              </c:numCache>
            </c:numRef>
          </c:val>
          <c:extLst>
            <c:ext xmlns:c16="http://schemas.microsoft.com/office/drawing/2014/chart" uri="{C3380CC4-5D6E-409C-BE32-E72D297353CC}">
              <c16:uniqueId val="{00000005-C17A-4B4D-B838-A8A9B98AFCA6}"/>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options---'!$I$13:$AK$13</c:f>
              <c:numCache>
                <c:formatCode>"$"#,##0</c:formatCode>
                <c:ptCount val="29"/>
                <c:pt idx="0">
                  <c:v>3.366290199999962E-7</c:v>
                </c:pt>
                <c:pt idx="1">
                  <c:v>3.3380837999999814E-7</c:v>
                </c:pt>
                <c:pt idx="2">
                  <c:v>3.3559589000375922E-7</c:v>
                </c:pt>
                <c:pt idx="3">
                  <c:v>4.0080539974951535E-7</c:v>
                </c:pt>
                <c:pt idx="4">
                  <c:v>3.1316747000000034E-7</c:v>
                </c:pt>
                <c:pt idx="5">
                  <c:v>3.0064234999999976E-7</c:v>
                </c:pt>
                <c:pt idx="6">
                  <c:v>3.3134106000000041E-7</c:v>
                </c:pt>
                <c:pt idx="7">
                  <c:v>8.8955793448900946E-3</c:v>
                </c:pt>
                <c:pt idx="8">
                  <c:v>3.3267531000000065E-7</c:v>
                </c:pt>
                <c:pt idx="9">
                  <c:v>3.2344024999999761E-7</c:v>
                </c:pt>
                <c:pt idx="10">
                  <c:v>3.2480480000000174E-7</c:v>
                </c:pt>
                <c:pt idx="11">
                  <c:v>4.9676384151073147</c:v>
                </c:pt>
                <c:pt idx="12">
                  <c:v>-0.23168350190361889</c:v>
                </c:pt>
                <c:pt idx="13">
                  <c:v>6.751913356339628E-3</c:v>
                </c:pt>
                <c:pt idx="14">
                  <c:v>2.9325501291812892</c:v>
                </c:pt>
                <c:pt idx="15">
                  <c:v>-0.17438075409648995</c:v>
                </c:pt>
                <c:pt idx="16">
                  <c:v>8.2057860406654282</c:v>
                </c:pt>
                <c:pt idx="17">
                  <c:v>3.2186128087949996E-2</c:v>
                </c:pt>
                <c:pt idx="18">
                  <c:v>-3.3589355867080704</c:v>
                </c:pt>
                <c:pt idx="19">
                  <c:v>0.6643401460873497</c:v>
                </c:pt>
                <c:pt idx="20">
                  <c:v>-4.905596725986288</c:v>
                </c:pt>
                <c:pt idx="21">
                  <c:v>-1.3605547247841968E-2</c:v>
                </c:pt>
                <c:pt idx="22">
                  <c:v>1.2448089193581495</c:v>
                </c:pt>
                <c:pt idx="23">
                  <c:v>-0.30629584667766541</c:v>
                </c:pt>
                <c:pt idx="24">
                  <c:v>-3.52484445486609</c:v>
                </c:pt>
                <c:pt idx="25">
                  <c:v>-1.8499274635274923</c:v>
                </c:pt>
                <c:pt idx="26">
                  <c:v>-5.8346001471369958E-2</c:v>
                </c:pt>
                <c:pt idx="27">
                  <c:v>-0.9429813006101222</c:v>
                </c:pt>
                <c:pt idx="28">
                  <c:v>0.54865070320139964</c:v>
                </c:pt>
              </c:numCache>
            </c:numRef>
          </c:val>
          <c:extLst>
            <c:ext xmlns:c16="http://schemas.microsoft.com/office/drawing/2014/chart" uri="{C3380CC4-5D6E-409C-BE32-E72D297353CC}">
              <c16:uniqueId val="{00000006-C17A-4B4D-B838-A8A9B98AFCA6}"/>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options---'!$I$14:$AK$14</c:f>
              <c:numCache>
                <c:formatCode>"$"#,##0</c:formatCode>
                <c:ptCount val="29"/>
                <c:pt idx="0">
                  <c:v>1.7196797435601637E-3</c:v>
                </c:pt>
                <c:pt idx="1">
                  <c:v>-1.4554070065459883E-2</c:v>
                </c:pt>
                <c:pt idx="2">
                  <c:v>-5.9719807189696893E-3</c:v>
                </c:pt>
                <c:pt idx="3">
                  <c:v>0.16503494859653348</c:v>
                </c:pt>
                <c:pt idx="4">
                  <c:v>-0.2520245848761033</c:v>
                </c:pt>
                <c:pt idx="5">
                  <c:v>-0.45825638068208352</c:v>
                </c:pt>
                <c:pt idx="6">
                  <c:v>-1.1834345270907707</c:v>
                </c:pt>
                <c:pt idx="7">
                  <c:v>-0.92839886425290208</c:v>
                </c:pt>
                <c:pt idx="8">
                  <c:v>-0.99989495318911303</c:v>
                </c:pt>
                <c:pt idx="9">
                  <c:v>-1.0527844783108358</c:v>
                </c:pt>
                <c:pt idx="10">
                  <c:v>-0.71363723477747132</c:v>
                </c:pt>
                <c:pt idx="11">
                  <c:v>-0.49973421508970661</c:v>
                </c:pt>
                <c:pt idx="12">
                  <c:v>-0.56104150729536928</c:v>
                </c:pt>
                <c:pt idx="13">
                  <c:v>-1.3115155050798421E-2</c:v>
                </c:pt>
                <c:pt idx="14">
                  <c:v>-9.5104532121353252E-2</c:v>
                </c:pt>
                <c:pt idx="15">
                  <c:v>-0.15859250284329574</c:v>
                </c:pt>
                <c:pt idx="16">
                  <c:v>-0.46867200523741215</c:v>
                </c:pt>
                <c:pt idx="17">
                  <c:v>-0.48408072909078509</c:v>
                </c:pt>
                <c:pt idx="18">
                  <c:v>-0.55376177296087103</c:v>
                </c:pt>
                <c:pt idx="19">
                  <c:v>-0.50710679423309923</c:v>
                </c:pt>
                <c:pt idx="20">
                  <c:v>-0.4926265468917545</c:v>
                </c:pt>
                <c:pt idx="21">
                  <c:v>-0.4628110926404479</c:v>
                </c:pt>
                <c:pt idx="22">
                  <c:v>-0.3426150559826483</c:v>
                </c:pt>
                <c:pt idx="23">
                  <c:v>-0.29323336651824594</c:v>
                </c:pt>
                <c:pt idx="24">
                  <c:v>-0.24948674004871918</c:v>
                </c:pt>
                <c:pt idx="25">
                  <c:v>-0.26899805338308214</c:v>
                </c:pt>
                <c:pt idx="26">
                  <c:v>-0.82262159595414686</c:v>
                </c:pt>
                <c:pt idx="27">
                  <c:v>-0.40712030854204656</c:v>
                </c:pt>
                <c:pt idx="28">
                  <c:v>-0.41300523012241136</c:v>
                </c:pt>
              </c:numCache>
            </c:numRef>
          </c:val>
          <c:extLst>
            <c:ext xmlns:c16="http://schemas.microsoft.com/office/drawing/2014/chart" uri="{C3380CC4-5D6E-409C-BE32-E72D297353CC}">
              <c16:uniqueId val="{00000007-C17A-4B4D-B838-A8A9B98AFCA6}"/>
            </c:ext>
          </c:extLst>
        </c:ser>
        <c:ser>
          <c:idx val="8"/>
          <c:order val="8"/>
          <c:tx>
            <c:strRef>
              <c:f>'---Compare options---'!$H$15</c:f>
              <c:strCache>
                <c:ptCount val="1"/>
                <c:pt idx="0">
                  <c:v>System Strength</c:v>
                </c:pt>
              </c:strCache>
            </c:strRef>
          </c:tx>
          <c:spPr>
            <a:solidFill>
              <a:schemeClr val="accent3">
                <a:lumMod val="60000"/>
              </a:schemeClr>
            </a:solidFill>
            <a:ln>
              <a:noFill/>
            </a:ln>
            <a:effectLst/>
          </c:spPr>
          <c:invertIfNegative val="0"/>
          <c:cat>
            <c:strRef>
              <c:f>'---Compare options---'!$I$6:$AK$6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options---'!$I$15:$AK$15</c:f>
              <c:numCache>
                <c:formatCode>"$"#,##0</c:formatCode>
                <c:ptCount val="29"/>
                <c:pt idx="0">
                  <c:v>6.9887547621914792E-2</c:v>
                </c:pt>
                <c:pt idx="1">
                  <c:v>6.6686595978183272E-2</c:v>
                </c:pt>
                <c:pt idx="2">
                  <c:v>6.380249031665608E-2</c:v>
                </c:pt>
                <c:pt idx="3">
                  <c:v>6.0710012720352098E-2</c:v>
                </c:pt>
                <c:pt idx="4">
                  <c:v>3.9479097525418183E-4</c:v>
                </c:pt>
                <c:pt idx="5">
                  <c:v>4.4097749956099504E-2</c:v>
                </c:pt>
                <c:pt idx="6">
                  <c:v>-0.13633032625409941</c:v>
                </c:pt>
                <c:pt idx="7">
                  <c:v>-8.2365743280231982E-2</c:v>
                </c:pt>
                <c:pt idx="8">
                  <c:v>2.9861610313095296E-2</c:v>
                </c:pt>
                <c:pt idx="9">
                  <c:v>2.8181710966076936E-2</c:v>
                </c:pt>
                <c:pt idx="10">
                  <c:v>2.696293250389863E-2</c:v>
                </c:pt>
                <c:pt idx="11">
                  <c:v>0.4742480589358129</c:v>
                </c:pt>
                <c:pt idx="12">
                  <c:v>0.37244783748010379</c:v>
                </c:pt>
                <c:pt idx="13">
                  <c:v>0.96510648424569445</c:v>
                </c:pt>
                <c:pt idx="14">
                  <c:v>1.6157708272190829</c:v>
                </c:pt>
                <c:pt idx="15">
                  <c:v>1.1196648801770279</c:v>
                </c:pt>
                <c:pt idx="16">
                  <c:v>1.8590758601229864</c:v>
                </c:pt>
                <c:pt idx="17">
                  <c:v>1.5551635211889043</c:v>
                </c:pt>
                <c:pt idx="18">
                  <c:v>1.7970917799922572</c:v>
                </c:pt>
                <c:pt idx="19">
                  <c:v>1.8460531718312523</c:v>
                </c:pt>
                <c:pt idx="20">
                  <c:v>1.9019998857489444</c:v>
                </c:pt>
                <c:pt idx="21">
                  <c:v>1.8688125624345231</c:v>
                </c:pt>
                <c:pt idx="22">
                  <c:v>1.6967584373736062</c:v>
                </c:pt>
                <c:pt idx="23">
                  <c:v>1.6714865127764096</c:v>
                </c:pt>
                <c:pt idx="24">
                  <c:v>1.5458318375845848</c:v>
                </c:pt>
                <c:pt idx="25">
                  <c:v>1.3355926598833829</c:v>
                </c:pt>
                <c:pt idx="26">
                  <c:v>1.265531190096266</c:v>
                </c:pt>
                <c:pt idx="27">
                  <c:v>1.1431221740939508</c:v>
                </c:pt>
                <c:pt idx="28">
                  <c:v>1.1448528091260486</c:v>
                </c:pt>
              </c:numCache>
            </c:numRef>
          </c:val>
          <c:extLst>
            <c:ext xmlns:c16="http://schemas.microsoft.com/office/drawing/2014/chart" uri="{C3380CC4-5D6E-409C-BE32-E72D297353CC}">
              <c16:uniqueId val="{00000008-C17A-4B4D-B838-A8A9B98AFCA6}"/>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market benefits
($m, discounted to 1 July 2020)</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options---'!$I$47:$AK$47</c:f>
              <c:numCache>
                <c:formatCode>#,##0</c:formatCode>
                <c:ptCount val="29"/>
                <c:pt idx="0">
                  <c:v>141.83105000000796</c:v>
                </c:pt>
                <c:pt idx="1">
                  <c:v>148.8243000000075</c:v>
                </c:pt>
                <c:pt idx="2">
                  <c:v>154.44717999998829</c:v>
                </c:pt>
                <c:pt idx="3">
                  <c:v>-11.242593649600167</c:v>
                </c:pt>
                <c:pt idx="4">
                  <c:v>-223.08317504792649</c:v>
                </c:pt>
                <c:pt idx="5">
                  <c:v>712.62139618491346</c:v>
                </c:pt>
                <c:pt idx="6">
                  <c:v>-919.0398903550813</c:v>
                </c:pt>
                <c:pt idx="7">
                  <c:v>-954.7397899228672</c:v>
                </c:pt>
                <c:pt idx="8">
                  <c:v>-946.88567473133298</c:v>
                </c:pt>
                <c:pt idx="9">
                  <c:v>-779.65291334802168</c:v>
                </c:pt>
                <c:pt idx="10">
                  <c:v>-1454.6350160783113</c:v>
                </c:pt>
                <c:pt idx="11">
                  <c:v>-882.74798388619092</c:v>
                </c:pt>
                <c:pt idx="12">
                  <c:v>-853.16236553284398</c:v>
                </c:pt>
                <c:pt idx="13">
                  <c:v>-1528.4389989855117</c:v>
                </c:pt>
                <c:pt idx="14">
                  <c:v>260.34100000000763</c:v>
                </c:pt>
                <c:pt idx="15">
                  <c:v>438.15380000000732</c:v>
                </c:pt>
                <c:pt idx="16">
                  <c:v>359.10009999999602</c:v>
                </c:pt>
                <c:pt idx="17">
                  <c:v>316.67429999999877</c:v>
                </c:pt>
                <c:pt idx="18">
                  <c:v>282.6205000000009</c:v>
                </c:pt>
                <c:pt idx="19">
                  <c:v>268.61320000000705</c:v>
                </c:pt>
                <c:pt idx="20">
                  <c:v>372.64900000000125</c:v>
                </c:pt>
                <c:pt idx="21">
                  <c:v>118.3247999999985</c:v>
                </c:pt>
                <c:pt idx="22">
                  <c:v>44.40940000000046</c:v>
                </c:pt>
                <c:pt idx="23">
                  <c:v>85.4516999999978</c:v>
                </c:pt>
                <c:pt idx="24">
                  <c:v>93.14929999999913</c:v>
                </c:pt>
                <c:pt idx="25">
                  <c:v>57.021500000000742</c:v>
                </c:pt>
                <c:pt idx="26">
                  <c:v>48.840299999999843</c:v>
                </c:pt>
                <c:pt idx="27">
                  <c:v>62.336800000000039</c:v>
                </c:pt>
                <c:pt idx="28">
                  <c:v>37.810100000008788</c:v>
                </c:pt>
              </c:numCache>
            </c:numRef>
          </c:val>
          <c:extLst>
            <c:ext xmlns:c16="http://schemas.microsoft.com/office/drawing/2014/chart" uri="{C3380CC4-5D6E-409C-BE32-E72D297353CC}">
              <c16:uniqueId val="{00000000-A24A-4F54-BE0C-EAD68F6CA358}"/>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options---'!$I$48:$AK$48</c:f>
              <c:numCache>
                <c:formatCode>#,##0</c:formatCode>
                <c:ptCount val="29"/>
                <c:pt idx="0">
                  <c:v>4.5750999999909254</c:v>
                </c:pt>
                <c:pt idx="1">
                  <c:v>19.844700000001467</c:v>
                </c:pt>
                <c:pt idx="2">
                  <c:v>32.429300000017975</c:v>
                </c:pt>
                <c:pt idx="3">
                  <c:v>360.25917237035537</c:v>
                </c:pt>
                <c:pt idx="4">
                  <c:v>1275.8868453409923</c:v>
                </c:pt>
                <c:pt idx="5">
                  <c:v>513.26388871885865</c:v>
                </c:pt>
                <c:pt idx="6">
                  <c:v>140.18657562226144</c:v>
                </c:pt>
                <c:pt idx="7">
                  <c:v>222.6400700338163</c:v>
                </c:pt>
                <c:pt idx="8">
                  <c:v>236.57188065101582</c:v>
                </c:pt>
                <c:pt idx="9">
                  <c:v>295.9221050128217</c:v>
                </c:pt>
                <c:pt idx="10">
                  <c:v>425.98128939169328</c:v>
                </c:pt>
                <c:pt idx="11">
                  <c:v>353.90849999999045</c:v>
                </c:pt>
                <c:pt idx="12">
                  <c:v>315.48600000000079</c:v>
                </c:pt>
                <c:pt idx="13">
                  <c:v>352.49559999999474</c:v>
                </c:pt>
                <c:pt idx="14">
                  <c:v>487.27209999999468</c:v>
                </c:pt>
                <c:pt idx="15">
                  <c:v>438.66979999999967</c:v>
                </c:pt>
                <c:pt idx="16">
                  <c:v>495.38220000000001</c:v>
                </c:pt>
                <c:pt idx="17">
                  <c:v>570.08629999999175</c:v>
                </c:pt>
                <c:pt idx="18">
                  <c:v>662.02950000000783</c:v>
                </c:pt>
                <c:pt idx="19">
                  <c:v>297.75580000001719</c:v>
                </c:pt>
                <c:pt idx="20">
                  <c:v>553.47869999999239</c:v>
                </c:pt>
                <c:pt idx="21">
                  <c:v>591.29270000000179</c:v>
                </c:pt>
                <c:pt idx="22">
                  <c:v>21.243600000001607</c:v>
                </c:pt>
                <c:pt idx="23">
                  <c:v>81.941000000002532</c:v>
                </c:pt>
                <c:pt idx="24">
                  <c:v>217.54300000000148</c:v>
                </c:pt>
                <c:pt idx="25">
                  <c:v>-57.268400000000838</c:v>
                </c:pt>
                <c:pt idx="26">
                  <c:v>-57.411399999999048</c:v>
                </c:pt>
                <c:pt idx="27">
                  <c:v>0</c:v>
                </c:pt>
                <c:pt idx="28">
                  <c:v>0</c:v>
                </c:pt>
              </c:numCache>
            </c:numRef>
          </c:val>
          <c:extLst>
            <c:ext xmlns:c16="http://schemas.microsoft.com/office/drawing/2014/chart" uri="{C3380CC4-5D6E-409C-BE32-E72D297353CC}">
              <c16:uniqueId val="{00000001-A24A-4F54-BE0C-EAD68F6CA358}"/>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options---'!$I$49:$AK$49</c:f>
              <c:numCache>
                <c:formatCode>#,##0</c:formatCode>
                <c:ptCount val="29"/>
                <c:pt idx="0">
                  <c:v>-2.5091821953537874E-6</c:v>
                </c:pt>
                <c:pt idx="1">
                  <c:v>-2.481527189956978E-6</c:v>
                </c:pt>
                <c:pt idx="2">
                  <c:v>-3.0772358124977472E-2</c:v>
                </c:pt>
                <c:pt idx="3">
                  <c:v>-56.581015798659337</c:v>
                </c:pt>
                <c:pt idx="4">
                  <c:v>22.659159827401481</c:v>
                </c:pt>
                <c:pt idx="5">
                  <c:v>10.436458879161137</c:v>
                </c:pt>
                <c:pt idx="6">
                  <c:v>-23.835644885959027</c:v>
                </c:pt>
                <c:pt idx="7">
                  <c:v>-66.943277835127446</c:v>
                </c:pt>
                <c:pt idx="8">
                  <c:v>-17.310015319858621</c:v>
                </c:pt>
                <c:pt idx="9">
                  <c:v>-13.513544025292731</c:v>
                </c:pt>
                <c:pt idx="10">
                  <c:v>-87.633372702784982</c:v>
                </c:pt>
                <c:pt idx="11">
                  <c:v>-414.31253864884002</c:v>
                </c:pt>
                <c:pt idx="12">
                  <c:v>-566.19547708646041</c:v>
                </c:pt>
                <c:pt idx="13">
                  <c:v>-57.461819716781974</c:v>
                </c:pt>
                <c:pt idx="14">
                  <c:v>-130.5893280439268</c:v>
                </c:pt>
                <c:pt idx="15">
                  <c:v>-494.25377343359605</c:v>
                </c:pt>
                <c:pt idx="16">
                  <c:v>14.159389445200759</c:v>
                </c:pt>
                <c:pt idx="17">
                  <c:v>-7.0104097357525461</c:v>
                </c:pt>
                <c:pt idx="18">
                  <c:v>-21.629845472966736</c:v>
                </c:pt>
                <c:pt idx="19">
                  <c:v>1.5686866950090916E-2</c:v>
                </c:pt>
                <c:pt idx="20">
                  <c:v>-60.562235638061793</c:v>
                </c:pt>
                <c:pt idx="21">
                  <c:v>34.383882581311809</c:v>
                </c:pt>
                <c:pt idx="22">
                  <c:v>29.876077386508769</c:v>
                </c:pt>
                <c:pt idx="23">
                  <c:v>17.745054182615604</c:v>
                </c:pt>
                <c:pt idx="24">
                  <c:v>14.13081581357892</c:v>
                </c:pt>
                <c:pt idx="25">
                  <c:v>-1.622646175292175E-5</c:v>
                </c:pt>
                <c:pt idx="26">
                  <c:v>-1.8710910012487147E-5</c:v>
                </c:pt>
                <c:pt idx="27">
                  <c:v>-6.3163972072288743E-5</c:v>
                </c:pt>
                <c:pt idx="28">
                  <c:v>-6.4362817056462518E-5</c:v>
                </c:pt>
              </c:numCache>
            </c:numRef>
          </c:val>
          <c:extLst>
            <c:ext xmlns:c16="http://schemas.microsoft.com/office/drawing/2014/chart" uri="{C3380CC4-5D6E-409C-BE32-E72D297353CC}">
              <c16:uniqueId val="{00000002-A24A-4F54-BE0C-EAD68F6CA358}"/>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options---'!$I$50:$AK$50</c:f>
              <c:numCache>
                <c:formatCode>#,##0</c:formatCode>
                <c:ptCount val="29"/>
                <c:pt idx="0">
                  <c:v>-4.0000008993956726E-7</c:v>
                </c:pt>
                <c:pt idx="1">
                  <c:v>0</c:v>
                </c:pt>
                <c:pt idx="2">
                  <c:v>-4.7900000000026921E-2</c:v>
                </c:pt>
                <c:pt idx="3">
                  <c:v>-1.0194759999998837</c:v>
                </c:pt>
                <c:pt idx="4">
                  <c:v>-0.32879330000000095</c:v>
                </c:pt>
                <c:pt idx="5">
                  <c:v>0.89028099999998744</c:v>
                </c:pt>
                <c:pt idx="6">
                  <c:v>-1.1015140000000088</c:v>
                </c:pt>
                <c:pt idx="7">
                  <c:v>-5.1318889999999158</c:v>
                </c:pt>
                <c:pt idx="8">
                  <c:v>0.42421280000002071</c:v>
                </c:pt>
                <c:pt idx="9">
                  <c:v>-1.0935850999999843</c:v>
                </c:pt>
                <c:pt idx="10">
                  <c:v>-0.43923763000000804</c:v>
                </c:pt>
                <c:pt idx="11">
                  <c:v>-63.540649999999971</c:v>
                </c:pt>
                <c:pt idx="12">
                  <c:v>-89.233597000000088</c:v>
                </c:pt>
                <c:pt idx="13">
                  <c:v>-134.32164200000113</c:v>
                </c:pt>
                <c:pt idx="14">
                  <c:v>-18.529697999999996</c:v>
                </c:pt>
                <c:pt idx="15">
                  <c:v>-48.930439000000092</c:v>
                </c:pt>
                <c:pt idx="16">
                  <c:v>-50.298859999998967</c:v>
                </c:pt>
                <c:pt idx="17">
                  <c:v>-116.77940999999998</c:v>
                </c:pt>
                <c:pt idx="18">
                  <c:v>2.1644800000010207</c:v>
                </c:pt>
                <c:pt idx="19">
                  <c:v>3.5433600000000069</c:v>
                </c:pt>
                <c:pt idx="20">
                  <c:v>2.8566700000000083</c:v>
                </c:pt>
                <c:pt idx="21">
                  <c:v>4.436460000000011</c:v>
                </c:pt>
                <c:pt idx="22">
                  <c:v>4.3610400000000027</c:v>
                </c:pt>
                <c:pt idx="23">
                  <c:v>3.306049999999999</c:v>
                </c:pt>
                <c:pt idx="24">
                  <c:v>7.0356700000009766</c:v>
                </c:pt>
                <c:pt idx="25">
                  <c:v>0</c:v>
                </c:pt>
                <c:pt idx="26">
                  <c:v>0</c:v>
                </c:pt>
                <c:pt idx="27">
                  <c:v>0</c:v>
                </c:pt>
                <c:pt idx="28">
                  <c:v>0</c:v>
                </c:pt>
              </c:numCache>
            </c:numRef>
          </c:val>
          <c:extLst>
            <c:ext xmlns:c16="http://schemas.microsoft.com/office/drawing/2014/chart" uri="{C3380CC4-5D6E-409C-BE32-E72D297353CC}">
              <c16:uniqueId val="{00000003-A24A-4F54-BE0C-EAD68F6CA358}"/>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options---'!$I$51:$AK$51</c:f>
              <c:numCache>
                <c:formatCode>#,##0</c:formatCode>
                <c:ptCount val="29"/>
                <c:pt idx="0">
                  <c:v>-3.8700848037365176E-6</c:v>
                </c:pt>
                <c:pt idx="1">
                  <c:v>-3.2513116288157562E-6</c:v>
                </c:pt>
                <c:pt idx="2">
                  <c:v>-8.6220127133515234E-2</c:v>
                </c:pt>
                <c:pt idx="3">
                  <c:v>-5.6824016474035091</c:v>
                </c:pt>
                <c:pt idx="4">
                  <c:v>-0.58078800609541048</c:v>
                </c:pt>
                <c:pt idx="5">
                  <c:v>7.2103210962251865</c:v>
                </c:pt>
                <c:pt idx="6">
                  <c:v>-6.4014598604235218</c:v>
                </c:pt>
                <c:pt idx="7">
                  <c:v>-14.764609607679915</c:v>
                </c:pt>
                <c:pt idx="8">
                  <c:v>-0.58416309591970972</c:v>
                </c:pt>
                <c:pt idx="9">
                  <c:v>3.761263950173003</c:v>
                </c:pt>
                <c:pt idx="10">
                  <c:v>-3.6248578784186876</c:v>
                </c:pt>
                <c:pt idx="11">
                  <c:v>-71.364621271428234</c:v>
                </c:pt>
                <c:pt idx="12">
                  <c:v>-68.014832823610789</c:v>
                </c:pt>
                <c:pt idx="13">
                  <c:v>-38.41142021376379</c:v>
                </c:pt>
                <c:pt idx="14">
                  <c:v>-54.275507699732373</c:v>
                </c:pt>
                <c:pt idx="15">
                  <c:v>-81.831612089020325</c:v>
                </c:pt>
                <c:pt idx="16">
                  <c:v>-190.27286366803514</c:v>
                </c:pt>
                <c:pt idx="17">
                  <c:v>-378.87221315424154</c:v>
                </c:pt>
                <c:pt idx="18">
                  <c:v>-326.78181708719057</c:v>
                </c:pt>
                <c:pt idx="19">
                  <c:v>-431.49604802820249</c:v>
                </c:pt>
                <c:pt idx="20">
                  <c:v>-378.44221114857464</c:v>
                </c:pt>
                <c:pt idx="21">
                  <c:v>-229.12553845232878</c:v>
                </c:pt>
                <c:pt idx="22">
                  <c:v>-457.99111170851211</c:v>
                </c:pt>
                <c:pt idx="23">
                  <c:v>-228.63400444658737</c:v>
                </c:pt>
                <c:pt idx="24">
                  <c:v>-54.618371612572446</c:v>
                </c:pt>
                <c:pt idx="25">
                  <c:v>-303.03126763351611</c:v>
                </c:pt>
                <c:pt idx="26">
                  <c:v>-366.56863191467619</c:v>
                </c:pt>
                <c:pt idx="27">
                  <c:v>-604.59848198740292</c:v>
                </c:pt>
                <c:pt idx="28">
                  <c:v>-907.37697179291354</c:v>
                </c:pt>
              </c:numCache>
            </c:numRef>
          </c:val>
          <c:extLst>
            <c:ext xmlns:c16="http://schemas.microsoft.com/office/drawing/2014/chart" uri="{C3380CC4-5D6E-409C-BE32-E72D297353CC}">
              <c16:uniqueId val="{00000004-A24A-4F54-BE0C-EAD68F6CA358}"/>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options---'!$I$52:$AK$52</c:f>
              <c:numCache>
                <c:formatCode>#,##0</c:formatCode>
                <c:ptCount val="29"/>
                <c:pt idx="0">
                  <c:v>-3.2440029999997932</c:v>
                </c:pt>
                <c:pt idx="1">
                  <c:v>-33.806674000001294</c:v>
                </c:pt>
                <c:pt idx="2">
                  <c:v>-78.948572999999669</c:v>
                </c:pt>
                <c:pt idx="3">
                  <c:v>-251.02894300000298</c:v>
                </c:pt>
                <c:pt idx="4">
                  <c:v>-954.14294299999892</c:v>
                </c:pt>
                <c:pt idx="5">
                  <c:v>-1164.8691779999863</c:v>
                </c:pt>
                <c:pt idx="6">
                  <c:v>611.21593900000153</c:v>
                </c:pt>
                <c:pt idx="7">
                  <c:v>925.41631300000154</c:v>
                </c:pt>
                <c:pt idx="8">
                  <c:v>500.84834999999839</c:v>
                </c:pt>
                <c:pt idx="9">
                  <c:v>148.35377400000289</c:v>
                </c:pt>
                <c:pt idx="10">
                  <c:v>956.18409399999837</c:v>
                </c:pt>
                <c:pt idx="11">
                  <c:v>2097.8096020000048</c:v>
                </c:pt>
                <c:pt idx="12">
                  <c:v>2143.559761999999</c:v>
                </c:pt>
                <c:pt idx="13">
                  <c:v>3530.5205223100002</c:v>
                </c:pt>
                <c:pt idx="14">
                  <c:v>3389.5894313999852</c:v>
                </c:pt>
                <c:pt idx="15">
                  <c:v>3004.7618806000028</c:v>
                </c:pt>
                <c:pt idx="16">
                  <c:v>3263.0043190000015</c:v>
                </c:pt>
                <c:pt idx="17">
                  <c:v>3059.9161323000008</c:v>
                </c:pt>
                <c:pt idx="18">
                  <c:v>2614.5017387999978</c:v>
                </c:pt>
                <c:pt idx="19">
                  <c:v>2878.3793873999966</c:v>
                </c:pt>
                <c:pt idx="20">
                  <c:v>2669.668196300001</c:v>
                </c:pt>
                <c:pt idx="21">
                  <c:v>2739.5019382999981</c:v>
                </c:pt>
                <c:pt idx="22">
                  <c:v>3186.5191650000015</c:v>
                </c:pt>
                <c:pt idx="23">
                  <c:v>3113.9149536999867</c:v>
                </c:pt>
                <c:pt idx="24">
                  <c:v>3259.3118833999888</c:v>
                </c:pt>
                <c:pt idx="25">
                  <c:v>3098.3765740000017</c:v>
                </c:pt>
                <c:pt idx="26">
                  <c:v>2868.2436026999985</c:v>
                </c:pt>
                <c:pt idx="27">
                  <c:v>2825.1150482999947</c:v>
                </c:pt>
                <c:pt idx="28">
                  <c:v>2404.7281562499975</c:v>
                </c:pt>
              </c:numCache>
            </c:numRef>
          </c:val>
          <c:extLst>
            <c:ext xmlns:c16="http://schemas.microsoft.com/office/drawing/2014/chart" uri="{C3380CC4-5D6E-409C-BE32-E72D297353CC}">
              <c16:uniqueId val="{00000005-A24A-4F54-BE0C-EAD68F6CA358}"/>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options---'!$I$53:$AK$53</c:f>
              <c:numCache>
                <c:formatCode>#,##0</c:formatCode>
                <c:ptCount val="29"/>
                <c:pt idx="0">
                  <c:v>-145.86469313089765</c:v>
                </c:pt>
                <c:pt idx="1">
                  <c:v>-133.58405660103745</c:v>
                </c:pt>
                <c:pt idx="2">
                  <c:v>-116.58877331690746</c:v>
                </c:pt>
                <c:pt idx="3">
                  <c:v>-115.84918268362526</c:v>
                </c:pt>
                <c:pt idx="4">
                  <c:v>-23.608105627004988</c:v>
                </c:pt>
                <c:pt idx="5">
                  <c:v>374.61677867647813</c:v>
                </c:pt>
                <c:pt idx="6">
                  <c:v>-1160.8362108182191</c:v>
                </c:pt>
                <c:pt idx="7">
                  <c:v>-2302.7435205725051</c:v>
                </c:pt>
                <c:pt idx="8">
                  <c:v>-758.59563816519949</c:v>
                </c:pt>
                <c:pt idx="9">
                  <c:v>-755.70235370108276</c:v>
                </c:pt>
                <c:pt idx="10">
                  <c:v>-810.46152484232152</c:v>
                </c:pt>
                <c:pt idx="11">
                  <c:v>-1913.9536758869799</c:v>
                </c:pt>
                <c:pt idx="12">
                  <c:v>-1541.6692517066549</c:v>
                </c:pt>
                <c:pt idx="13">
                  <c:v>-2794.34085143017</c:v>
                </c:pt>
                <c:pt idx="14">
                  <c:v>-4691.4443309869675</c:v>
                </c:pt>
                <c:pt idx="15">
                  <c:v>-3970.720910916134</c:v>
                </c:pt>
                <c:pt idx="16">
                  <c:v>-3408.9221554863034</c:v>
                </c:pt>
                <c:pt idx="17">
                  <c:v>-2558.1665217427799</c:v>
                </c:pt>
                <c:pt idx="18">
                  <c:v>-2342.9650084466703</c:v>
                </c:pt>
                <c:pt idx="19">
                  <c:v>-2020.9133489649976</c:v>
                </c:pt>
                <c:pt idx="20">
                  <c:v>-1175.7010351634963</c:v>
                </c:pt>
                <c:pt idx="21">
                  <c:v>-1571.905198999506</c:v>
                </c:pt>
                <c:pt idx="22">
                  <c:v>-652.48994275873702</c:v>
                </c:pt>
                <c:pt idx="23">
                  <c:v>-990.56994378735544</c:v>
                </c:pt>
                <c:pt idx="24">
                  <c:v>-1508.894123069098</c:v>
                </c:pt>
                <c:pt idx="25">
                  <c:v>-722.95980815048097</c:v>
                </c:pt>
                <c:pt idx="26">
                  <c:v>-773.09705570440565</c:v>
                </c:pt>
                <c:pt idx="27">
                  <c:v>-1733.9484619061695</c:v>
                </c:pt>
                <c:pt idx="28">
                  <c:v>-405.62070400585071</c:v>
                </c:pt>
              </c:numCache>
            </c:numRef>
          </c:val>
          <c:extLst>
            <c:ext xmlns:c16="http://schemas.microsoft.com/office/drawing/2014/chart" uri="{C3380CC4-5D6E-409C-BE32-E72D297353CC}">
              <c16:uniqueId val="{00000006-A24A-4F54-BE0C-EAD68F6CA358}"/>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options---'!$I$54:$AK$54</c:f>
              <c:numCache>
                <c:formatCode>#,##0</c:formatCode>
                <c:ptCount val="29"/>
                <c:pt idx="0">
                  <c:v>-2.4757246137596667E-6</c:v>
                </c:pt>
                <c:pt idx="1">
                  <c:v>8.5546740592690185E-5</c:v>
                </c:pt>
                <c:pt idx="2">
                  <c:v>2.1261953843350057E-3</c:v>
                </c:pt>
                <c:pt idx="3">
                  <c:v>-0.25912432657787576</c:v>
                </c:pt>
                <c:pt idx="4">
                  <c:v>4.1370866165379994E-3</c:v>
                </c:pt>
                <c:pt idx="5">
                  <c:v>-347.50402515058522</c:v>
                </c:pt>
                <c:pt idx="6">
                  <c:v>1142.2086958421132</c:v>
                </c:pt>
                <c:pt idx="7">
                  <c:v>1924.5865619470896</c:v>
                </c:pt>
                <c:pt idx="8">
                  <c:v>785.80549172533938</c:v>
                </c:pt>
                <c:pt idx="9">
                  <c:v>835.05834383588444</c:v>
                </c:pt>
                <c:pt idx="10">
                  <c:v>856.4488079686198</c:v>
                </c:pt>
                <c:pt idx="11">
                  <c:v>827.2870872615822</c:v>
                </c:pt>
                <c:pt idx="12">
                  <c:v>819.93389754702002</c:v>
                </c:pt>
                <c:pt idx="13">
                  <c:v>800.4585676724455</c:v>
                </c:pt>
                <c:pt idx="14">
                  <c:v>877.29707003031217</c:v>
                </c:pt>
                <c:pt idx="15">
                  <c:v>866.75584087893367</c:v>
                </c:pt>
                <c:pt idx="16">
                  <c:v>-443.42043552569521</c:v>
                </c:pt>
                <c:pt idx="17">
                  <c:v>-831.7791917795621</c:v>
                </c:pt>
                <c:pt idx="18">
                  <c:v>-972.30106840855296</c:v>
                </c:pt>
                <c:pt idx="19">
                  <c:v>-1133.6263692205248</c:v>
                </c:pt>
                <c:pt idx="20">
                  <c:v>-2184.6700423040093</c:v>
                </c:pt>
                <c:pt idx="21">
                  <c:v>-1805.3428104072518</c:v>
                </c:pt>
                <c:pt idx="22">
                  <c:v>-2216.2021420606834</c:v>
                </c:pt>
                <c:pt idx="23">
                  <c:v>-2132.444655440835</c:v>
                </c:pt>
                <c:pt idx="24">
                  <c:v>-2105.9387061338493</c:v>
                </c:pt>
                <c:pt idx="25">
                  <c:v>-2105.2418058719995</c:v>
                </c:pt>
                <c:pt idx="26">
                  <c:v>-1709.4241802092292</c:v>
                </c:pt>
                <c:pt idx="27">
                  <c:v>-418.56883870762977</c:v>
                </c:pt>
                <c:pt idx="28">
                  <c:v>-1001.7149041829616</c:v>
                </c:pt>
              </c:numCache>
            </c:numRef>
          </c:val>
          <c:extLst>
            <c:ext xmlns:c16="http://schemas.microsoft.com/office/drawing/2014/chart" uri="{C3380CC4-5D6E-409C-BE32-E72D297353CC}">
              <c16:uniqueId val="{00000007-A24A-4F54-BE0C-EAD68F6CA358}"/>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Grid Battery</c:v>
                </c:pt>
              </c:strCache>
            </c:strRef>
          </c:tx>
          <c:spPr>
            <a:ln w="28575" cap="rnd">
              <a:solidFill>
                <a:srgbClr val="724BC3"/>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options---'!$I$55:$AK$55</c:f>
              <c:numCache>
                <c:formatCode>#,##0</c:formatCode>
                <c:ptCount val="29"/>
                <c:pt idx="0">
                  <c:v>9.5006380121049006E-2</c:v>
                </c:pt>
                <c:pt idx="1">
                  <c:v>5.5054286076989456</c:v>
                </c:pt>
                <c:pt idx="2">
                  <c:v>0.20834804962396447</c:v>
                </c:pt>
                <c:pt idx="3">
                  <c:v>-1.3661877827751141</c:v>
                </c:pt>
                <c:pt idx="4">
                  <c:v>1.18835630041076</c:v>
                </c:pt>
                <c:pt idx="5">
                  <c:v>4.94470648007092</c:v>
                </c:pt>
                <c:pt idx="6">
                  <c:v>-11.487748956198004</c:v>
                </c:pt>
                <c:pt idx="7">
                  <c:v>-5.1001188613017803</c:v>
                </c:pt>
                <c:pt idx="8">
                  <c:v>-4.4164268537809335</c:v>
                </c:pt>
                <c:pt idx="9">
                  <c:v>-5.1017628291700134</c:v>
                </c:pt>
                <c:pt idx="10">
                  <c:v>-0.39100357192592128</c:v>
                </c:pt>
                <c:pt idx="11">
                  <c:v>0.8593840904601393</c:v>
                </c:pt>
                <c:pt idx="12">
                  <c:v>-38.400732220330951</c:v>
                </c:pt>
                <c:pt idx="13">
                  <c:v>-39.567012649220032</c:v>
                </c:pt>
                <c:pt idx="14">
                  <c:v>-42.67148649974007</c:v>
                </c:pt>
                <c:pt idx="15">
                  <c:v>-42.070721669818852</c:v>
                </c:pt>
                <c:pt idx="16">
                  <c:v>-298.54597748074093</c:v>
                </c:pt>
                <c:pt idx="17">
                  <c:v>-299.46373204542942</c:v>
                </c:pt>
                <c:pt idx="18">
                  <c:v>-209.04602480332142</c:v>
                </c:pt>
                <c:pt idx="19">
                  <c:v>-195.59646381132825</c:v>
                </c:pt>
                <c:pt idx="20">
                  <c:v>-53.2793619692211</c:v>
                </c:pt>
                <c:pt idx="21">
                  <c:v>-24.068171113750395</c:v>
                </c:pt>
                <c:pt idx="22">
                  <c:v>-29.771431403040879</c:v>
                </c:pt>
                <c:pt idx="23">
                  <c:v>-38.311598880339261</c:v>
                </c:pt>
                <c:pt idx="24">
                  <c:v>-34.340742593939467</c:v>
                </c:pt>
                <c:pt idx="25">
                  <c:v>-169.6820580336198</c:v>
                </c:pt>
                <c:pt idx="26">
                  <c:v>-160.25716075944092</c:v>
                </c:pt>
                <c:pt idx="27">
                  <c:v>-142.92628720799075</c:v>
                </c:pt>
                <c:pt idx="28">
                  <c:v>-62.538942183592553</c:v>
                </c:pt>
              </c:numCache>
            </c:numRef>
          </c:val>
          <c:smooth val="0"/>
          <c:extLst>
            <c:ext xmlns:c16="http://schemas.microsoft.com/office/drawing/2014/chart" uri="{C3380CC4-5D6E-409C-BE32-E72D297353CC}">
              <c16:uniqueId val="{00000008-A24A-4F54-BE0C-EAD68F6CA358}"/>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options---'!$I$46:$AK$46</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options---'!$I$56:$AK$56</c:f>
              <c:numCache>
                <c:formatCode>#,##0</c:formatCode>
                <c:ptCount val="29"/>
                <c:pt idx="0">
                  <c:v>-0.70156750000010248</c:v>
                </c:pt>
                <c:pt idx="1">
                  <c:v>-3.5815249999999139</c:v>
                </c:pt>
                <c:pt idx="2">
                  <c:v>-1.6589348233977717</c:v>
                </c:pt>
                <c:pt idx="3">
                  <c:v>-106.77278281143958</c:v>
                </c:pt>
                <c:pt idx="4">
                  <c:v>48.714749148235569</c:v>
                </c:pt>
                <c:pt idx="5">
                  <c:v>213.89015296766411</c:v>
                </c:pt>
                <c:pt idx="6">
                  <c:v>-535.402273270759</c:v>
                </c:pt>
                <c:pt idx="7">
                  <c:v>-287.85814969067815</c:v>
                </c:pt>
                <c:pt idx="8">
                  <c:v>-427.95983022043583</c:v>
                </c:pt>
                <c:pt idx="9">
                  <c:v>-354.63971633718575</c:v>
                </c:pt>
                <c:pt idx="10">
                  <c:v>-124.4278416800953</c:v>
                </c:pt>
                <c:pt idx="11">
                  <c:v>-4.5062729416968068</c:v>
                </c:pt>
                <c:pt idx="12">
                  <c:v>81.356845435155265</c:v>
                </c:pt>
                <c:pt idx="13">
                  <c:v>34.473778178276916</c:v>
                </c:pt>
                <c:pt idx="14">
                  <c:v>10.49952485360518</c:v>
                </c:pt>
                <c:pt idx="15">
                  <c:v>33.596650094239521</c:v>
                </c:pt>
                <c:pt idx="16">
                  <c:v>-232.40747214660951</c:v>
                </c:pt>
                <c:pt idx="17">
                  <c:v>-233.24455211834174</c:v>
                </c:pt>
                <c:pt idx="18">
                  <c:v>-588.47401406841709</c:v>
                </c:pt>
                <c:pt idx="19">
                  <c:v>-537.58819128273899</c:v>
                </c:pt>
                <c:pt idx="20">
                  <c:v>-1123.4655629671997</c:v>
                </c:pt>
                <c:pt idx="21">
                  <c:v>-1061.2781464465006</c:v>
                </c:pt>
                <c:pt idx="22">
                  <c:v>-1001.6626726349714</c:v>
                </c:pt>
                <c:pt idx="23">
                  <c:v>-998.90495007698883</c:v>
                </c:pt>
                <c:pt idx="24">
                  <c:v>-1012.6322867365307</c:v>
                </c:pt>
                <c:pt idx="25">
                  <c:v>-717.04560071732158</c:v>
                </c:pt>
                <c:pt idx="26">
                  <c:v>-702.34312639089148</c:v>
                </c:pt>
                <c:pt idx="27">
                  <c:v>-247.38141762639862</c:v>
                </c:pt>
                <c:pt idx="28">
                  <c:v>-111.14990161222522</c:v>
                </c:pt>
              </c:numCache>
            </c:numRef>
          </c:val>
          <c:smooth val="0"/>
          <c:extLst>
            <c:ext xmlns:c16="http://schemas.microsoft.com/office/drawing/2014/chart" uri="{C3380CC4-5D6E-409C-BE32-E72D297353CC}">
              <c16:uniqueId val="{00000009-A24A-4F54-BE0C-EAD68F6CA358}"/>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options---'!$I$26:$AK$26</c:f>
              <c:numCache>
                <c:formatCode>#,##0</c:formatCode>
                <c:ptCount val="29"/>
                <c:pt idx="0">
                  <c:v>0</c:v>
                </c:pt>
                <c:pt idx="1">
                  <c:v>0</c:v>
                </c:pt>
                <c:pt idx="2">
                  <c:v>0</c:v>
                </c:pt>
                <c:pt idx="3">
                  <c:v>79.301845805999619</c:v>
                </c:pt>
                <c:pt idx="4">
                  <c:v>-233.27016064781856</c:v>
                </c:pt>
                <c:pt idx="5">
                  <c:v>-154.46398987026259</c:v>
                </c:pt>
                <c:pt idx="6">
                  <c:v>-399.56554999484069</c:v>
                </c:pt>
                <c:pt idx="7">
                  <c:v>-399.56555118596953</c:v>
                </c:pt>
                <c:pt idx="8">
                  <c:v>-483.79745121774977</c:v>
                </c:pt>
                <c:pt idx="9">
                  <c:v>-492.14786886048023</c:v>
                </c:pt>
                <c:pt idx="10">
                  <c:v>-486.30716855320134</c:v>
                </c:pt>
                <c:pt idx="11">
                  <c:v>-298.95409716603081</c:v>
                </c:pt>
                <c:pt idx="12">
                  <c:v>-298.9540960270806</c:v>
                </c:pt>
                <c:pt idx="13">
                  <c:v>-298.95409666926025</c:v>
                </c:pt>
                <c:pt idx="14">
                  <c:v>13.618029999999635</c:v>
                </c:pt>
                <c:pt idx="15">
                  <c:v>22.151879999999437</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0-EB30-416D-8299-385E7B4F9CCB}"/>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options---'!$I$27:$AK$27</c:f>
              <c:numCache>
                <c:formatCode>#,##0</c:formatCode>
                <c:ptCount val="29"/>
                <c:pt idx="0">
                  <c:v>0</c:v>
                </c:pt>
                <c:pt idx="1">
                  <c:v>0</c:v>
                </c:pt>
                <c:pt idx="2">
                  <c:v>0</c:v>
                </c:pt>
                <c:pt idx="3">
                  <c:v>47.297916316809733</c:v>
                </c:pt>
                <c:pt idx="4">
                  <c:v>147.58173628665008</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1-EB30-416D-8299-385E7B4F9CCB}"/>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options---'!$I$28:$AK$28</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2-EB30-416D-8299-385E7B4F9CCB}"/>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options---'!$I$29:$AK$29</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numCache>
            </c:numRef>
          </c:val>
          <c:extLst>
            <c:ext xmlns:c16="http://schemas.microsoft.com/office/drawing/2014/chart" uri="{C3380CC4-5D6E-409C-BE32-E72D297353CC}">
              <c16:uniqueId val="{00000003-EB30-416D-8299-385E7B4F9CCB}"/>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options---'!$I$30:$AK$30</c:f>
              <c:numCache>
                <c:formatCode>#,##0</c:formatCode>
                <c:ptCount val="2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-28.148656138670049</c:v>
                </c:pt>
                <c:pt idx="19">
                  <c:v>-28.148656130959353</c:v>
                </c:pt>
                <c:pt idx="20">
                  <c:v>-177.87268050647981</c:v>
                </c:pt>
                <c:pt idx="21">
                  <c:v>-144.87114049803949</c:v>
                </c:pt>
                <c:pt idx="22">
                  <c:v>-144.87113639879954</c:v>
                </c:pt>
                <c:pt idx="23">
                  <c:v>-266.94442983550016</c:v>
                </c:pt>
                <c:pt idx="24">
                  <c:v>-244.52270984435108</c:v>
                </c:pt>
                <c:pt idx="25">
                  <c:v>-314.03726985286085</c:v>
                </c:pt>
                <c:pt idx="26">
                  <c:v>-314.03726986837955</c:v>
                </c:pt>
                <c:pt idx="27">
                  <c:v>-300.39666343878889</c:v>
                </c:pt>
                <c:pt idx="28">
                  <c:v>-300.39666378748825</c:v>
                </c:pt>
              </c:numCache>
            </c:numRef>
          </c:val>
          <c:extLst>
            <c:ext xmlns:c16="http://schemas.microsoft.com/office/drawing/2014/chart" uri="{C3380CC4-5D6E-409C-BE32-E72D297353CC}">
              <c16:uniqueId val="{00000004-EB30-416D-8299-385E7B4F9CCB}"/>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options---'!$I$31:$AK$31</c:f>
              <c:numCache>
                <c:formatCode>#,##0</c:formatCode>
                <c:ptCount val="29"/>
                <c:pt idx="0">
                  <c:v>0</c:v>
                </c:pt>
                <c:pt idx="1">
                  <c:v>0</c:v>
                </c:pt>
                <c:pt idx="2">
                  <c:v>0</c:v>
                </c:pt>
                <c:pt idx="3">
                  <c:v>0</c:v>
                </c:pt>
                <c:pt idx="4">
                  <c:v>0</c:v>
                </c:pt>
                <c:pt idx="5">
                  <c:v>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numCache>
            </c:numRef>
          </c:val>
          <c:extLst>
            <c:ext xmlns:c16="http://schemas.microsoft.com/office/drawing/2014/chart" uri="{C3380CC4-5D6E-409C-BE32-E72D297353CC}">
              <c16:uniqueId val="{00000005-EB30-416D-8299-385E7B4F9CCB}"/>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options---'!$I$32:$AK$32</c:f>
              <c:numCache>
                <c:formatCode>#,##0</c:formatCode>
                <c:ptCount val="29"/>
                <c:pt idx="0">
                  <c:v>-28.914435890450477</c:v>
                </c:pt>
                <c:pt idx="1">
                  <c:v>-28.914452083909055</c:v>
                </c:pt>
                <c:pt idx="2">
                  <c:v>-28.91438239109084</c:v>
                </c:pt>
                <c:pt idx="3">
                  <c:v>-28.914529184370622</c:v>
                </c:pt>
                <c:pt idx="4">
                  <c:v>-0.32844979998117196</c:v>
                </c:pt>
                <c:pt idx="5">
                  <c:v>110.78311210261745</c:v>
                </c:pt>
                <c:pt idx="6">
                  <c:v>-363.60747881383213</c:v>
                </c:pt>
                <c:pt idx="7">
                  <c:v>-721.39579965261146</c:v>
                </c:pt>
                <c:pt idx="8">
                  <c:v>-260.95637111014366</c:v>
                </c:pt>
                <c:pt idx="9">
                  <c:v>-260.62773563687006</c:v>
                </c:pt>
                <c:pt idx="10">
                  <c:v>-260.6276950034844</c:v>
                </c:pt>
                <c:pt idx="11">
                  <c:v>-679.61583149004946</c:v>
                </c:pt>
                <c:pt idx="12">
                  <c:v>-621.44087746464356</c:v>
                </c:pt>
                <c:pt idx="13">
                  <c:v>-1090.958058182383</c:v>
                </c:pt>
                <c:pt idx="14">
                  <c:v>-1725.3875753811335</c:v>
                </c:pt>
                <c:pt idx="15">
                  <c:v>-1489.6857043071504</c:v>
                </c:pt>
                <c:pt idx="16">
                  <c:v>-1662.9869964265417</c:v>
                </c:pt>
                <c:pt idx="17">
                  <c:v>-1228.9482848793559</c:v>
                </c:pt>
                <c:pt idx="18">
                  <c:v>-1267.8940012125458</c:v>
                </c:pt>
                <c:pt idx="19">
                  <c:v>-1267.8939723529438</c:v>
                </c:pt>
                <c:pt idx="20">
                  <c:v>-1046.274692103183</c:v>
                </c:pt>
                <c:pt idx="21">
                  <c:v>-1357.925195185504</c:v>
                </c:pt>
                <c:pt idx="22">
                  <c:v>-1024.722322588721</c:v>
                </c:pt>
                <c:pt idx="23">
                  <c:v>-1094.0652416547236</c:v>
                </c:pt>
                <c:pt idx="24">
                  <c:v>-1296.098932005938</c:v>
                </c:pt>
                <c:pt idx="25">
                  <c:v>-976.02085253094992</c:v>
                </c:pt>
                <c:pt idx="26">
                  <c:v>-845.00068283417932</c:v>
                </c:pt>
                <c:pt idx="27">
                  <c:v>-1311.9202507224836</c:v>
                </c:pt>
                <c:pt idx="28">
                  <c:v>-686.46204453314567</c:v>
                </c:pt>
              </c:numCache>
            </c:numRef>
          </c:val>
          <c:extLst>
            <c:ext xmlns:c16="http://schemas.microsoft.com/office/drawing/2014/chart" uri="{C3380CC4-5D6E-409C-BE32-E72D297353CC}">
              <c16:uniqueId val="{00000006-EB30-416D-8299-385E7B4F9CCB}"/>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options---'!$I$33:$AK$33</c:f>
              <c:numCache>
                <c:formatCode>#,##0</c:formatCode>
                <c:ptCount val="29"/>
                <c:pt idx="0">
                  <c:v>0</c:v>
                </c:pt>
                <c:pt idx="1">
                  <c:v>0</c:v>
                </c:pt>
                <c:pt idx="2">
                  <c:v>0</c:v>
                </c:pt>
                <c:pt idx="3">
                  <c:v>0</c:v>
                </c:pt>
                <c:pt idx="4">
                  <c:v>1.4000000192027073E-5</c:v>
                </c:pt>
                <c:pt idx="5">
                  <c:v>-133.98168999999962</c:v>
                </c:pt>
                <c:pt idx="6">
                  <c:v>437.81915000000117</c:v>
                </c:pt>
                <c:pt idx="7">
                  <c:v>855.84493999999904</c:v>
                </c:pt>
                <c:pt idx="8">
                  <c:v>322.40189454350002</c:v>
                </c:pt>
                <c:pt idx="9">
                  <c:v>322.40189454512984</c:v>
                </c:pt>
                <c:pt idx="10">
                  <c:v>322.40189454637948</c:v>
                </c:pt>
                <c:pt idx="11">
                  <c:v>322.40189442054907</c:v>
                </c:pt>
                <c:pt idx="12">
                  <c:v>322.40189440251015</c:v>
                </c:pt>
                <c:pt idx="13">
                  <c:v>322.40178791308972</c:v>
                </c:pt>
                <c:pt idx="14">
                  <c:v>322.40178784547061</c:v>
                </c:pt>
                <c:pt idx="15">
                  <c:v>322.4017770699993</c:v>
                </c:pt>
                <c:pt idx="16">
                  <c:v>-205.14549029918089</c:v>
                </c:pt>
                <c:pt idx="17">
                  <c:v>-394.79646191251959</c:v>
                </c:pt>
                <c:pt idx="18">
                  <c:v>-504.34897513050782</c:v>
                </c:pt>
                <c:pt idx="19">
                  <c:v>-651.97639606114171</c:v>
                </c:pt>
                <c:pt idx="20">
                  <c:v>-1071.840040650608</c:v>
                </c:pt>
                <c:pt idx="21">
                  <c:v>-996.8855843997444</c:v>
                </c:pt>
                <c:pt idx="22">
                  <c:v>-1224.4255547188113</c:v>
                </c:pt>
                <c:pt idx="23">
                  <c:v>-1224.4255547758585</c:v>
                </c:pt>
                <c:pt idx="24">
                  <c:v>-1224.4255550288908</c:v>
                </c:pt>
                <c:pt idx="25">
                  <c:v>-1342.1919380297222</c:v>
                </c:pt>
                <c:pt idx="26">
                  <c:v>-1136.4342205387002</c:v>
                </c:pt>
                <c:pt idx="27">
                  <c:v>-397.52364449796369</c:v>
                </c:pt>
                <c:pt idx="28">
                  <c:v>-1007.2142925395565</c:v>
                </c:pt>
              </c:numCache>
            </c:numRef>
          </c:val>
          <c:extLst>
            <c:ext xmlns:c16="http://schemas.microsoft.com/office/drawing/2014/chart" uri="{C3380CC4-5D6E-409C-BE32-E72D297353CC}">
              <c16:uniqueId val="{00000007-EB30-416D-8299-385E7B4F9CCB}"/>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Grid Battery</c:v>
                </c:pt>
              </c:strCache>
            </c:strRef>
          </c:tx>
          <c:spPr>
            <a:ln w="28575" cap="rnd">
              <a:solidFill>
                <a:srgbClr val="724BC3"/>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options---'!$I$34:$AK$34</c:f>
              <c:numCache>
                <c:formatCode>#,##0</c:formatCode>
                <c:ptCount val="29"/>
                <c:pt idx="0">
                  <c:v>0</c:v>
                </c:pt>
                <c:pt idx="1">
                  <c:v>0</c:v>
                </c:pt>
                <c:pt idx="2">
                  <c:v>0</c:v>
                </c:pt>
                <c:pt idx="3">
                  <c:v>0</c:v>
                </c:pt>
                <c:pt idx="4">
                  <c:v>0</c:v>
                </c:pt>
                <c:pt idx="5">
                  <c:v>0</c:v>
                </c:pt>
                <c:pt idx="6">
                  <c:v>0</c:v>
                </c:pt>
                <c:pt idx="7">
                  <c:v>0</c:v>
                </c:pt>
                <c:pt idx="8">
                  <c:v>1.7006563999757418E-3</c:v>
                </c:pt>
                <c:pt idx="9">
                  <c:v>1.7006254000762056E-3</c:v>
                </c:pt>
                <c:pt idx="10">
                  <c:v>1.700569399986307E-3</c:v>
                </c:pt>
                <c:pt idx="11">
                  <c:v>1.3670540899965999E-3</c:v>
                </c:pt>
                <c:pt idx="12">
                  <c:v>-28.338289284039888</c:v>
                </c:pt>
                <c:pt idx="13">
                  <c:v>-28.338284428544966</c:v>
                </c:pt>
                <c:pt idx="14">
                  <c:v>-28.338378945319846</c:v>
                </c:pt>
                <c:pt idx="15">
                  <c:v>-28.3382447296799</c:v>
                </c:pt>
                <c:pt idx="16">
                  <c:v>-230.54871993388997</c:v>
                </c:pt>
                <c:pt idx="17">
                  <c:v>-230.54872005172001</c:v>
                </c:pt>
                <c:pt idx="18">
                  <c:v>-158.88859343479999</c:v>
                </c:pt>
                <c:pt idx="19">
                  <c:v>-158.88859339530018</c:v>
                </c:pt>
                <c:pt idx="20">
                  <c:v>-37.922429522500352</c:v>
                </c:pt>
                <c:pt idx="21">
                  <c:v>-37.922429542099962</c:v>
                </c:pt>
                <c:pt idx="22">
                  <c:v>-37.922429550901143</c:v>
                </c:pt>
                <c:pt idx="23">
                  <c:v>-37.922449572100049</c:v>
                </c:pt>
                <c:pt idx="24">
                  <c:v>-37.922449802299525</c:v>
                </c:pt>
                <c:pt idx="25">
                  <c:v>-153.6773498179009</c:v>
                </c:pt>
                <c:pt idx="26">
                  <c:v>-153.67724790354987</c:v>
                </c:pt>
                <c:pt idx="27">
                  <c:v>-153.67721813671869</c:v>
                </c:pt>
                <c:pt idx="28">
                  <c:v>-153.67903448247034</c:v>
                </c:pt>
              </c:numCache>
            </c:numRef>
          </c:val>
          <c:smooth val="0"/>
          <c:extLst>
            <c:ext xmlns:c16="http://schemas.microsoft.com/office/drawing/2014/chart" uri="{C3380CC4-5D6E-409C-BE32-E72D297353CC}">
              <c16:uniqueId val="{00000008-EB30-416D-8299-385E7B4F9CCB}"/>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options---'!$I$25:$AK$25</c:f>
              <c:strCache>
                <c:ptCount val="29"/>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pt idx="21">
                  <c:v>2042-43</c:v>
                </c:pt>
                <c:pt idx="22">
                  <c:v>2043-44</c:v>
                </c:pt>
                <c:pt idx="23">
                  <c:v>2044-45</c:v>
                </c:pt>
                <c:pt idx="24">
                  <c:v>2045-46</c:v>
                </c:pt>
                <c:pt idx="25">
                  <c:v>2046-47</c:v>
                </c:pt>
                <c:pt idx="26">
                  <c:v>2047-48</c:v>
                </c:pt>
                <c:pt idx="27">
                  <c:v>2048-49</c:v>
                </c:pt>
                <c:pt idx="28">
                  <c:v>2049-50</c:v>
                </c:pt>
              </c:strCache>
            </c:strRef>
          </c:cat>
          <c:val>
            <c:numRef>
              <c:f>'---Compare options---'!$I$35:$AK$35</c:f>
              <c:numCache>
                <c:formatCode>#,##0</c:formatCode>
                <c:ptCount val="29"/>
                <c:pt idx="0">
                  <c:v>0</c:v>
                </c:pt>
                <c:pt idx="1">
                  <c:v>0</c:v>
                </c:pt>
                <c:pt idx="2">
                  <c:v>0</c:v>
                </c:pt>
                <c:pt idx="3">
                  <c:v>0</c:v>
                </c:pt>
                <c:pt idx="4">
                  <c:v>0</c:v>
                </c:pt>
                <c:pt idx="5">
                  <c:v>0</c:v>
                </c:pt>
                <c:pt idx="6">
                  <c:v>0</c:v>
                </c:pt>
                <c:pt idx="7">
                  <c:v>0</c:v>
                </c:pt>
                <c:pt idx="8">
                  <c:v>-1.6999999998006388E-3</c:v>
                </c:pt>
                <c:pt idx="9">
                  <c:v>-1.6999999998006388E-3</c:v>
                </c:pt>
                <c:pt idx="10">
                  <c:v>-1.6999999998006388E-3</c:v>
                </c:pt>
                <c:pt idx="11">
                  <c:v>-1.900000000205182E-3</c:v>
                </c:pt>
                <c:pt idx="12">
                  <c:v>-1.8058611740343622E-3</c:v>
                </c:pt>
                <c:pt idx="13">
                  <c:v>-1.8059071499010315E-3</c:v>
                </c:pt>
                <c:pt idx="14">
                  <c:v>-1.8060790453091613E-3</c:v>
                </c:pt>
                <c:pt idx="15">
                  <c:v>-1.6061917403931147E-3</c:v>
                </c:pt>
                <c:pt idx="16">
                  <c:v>-88.916613325580329</c:v>
                </c:pt>
                <c:pt idx="17">
                  <c:v>-88.916213250934561</c:v>
                </c:pt>
                <c:pt idx="18">
                  <c:v>-171.9910213705698</c:v>
                </c:pt>
                <c:pt idx="19">
                  <c:v>-171.99099137372014</c:v>
                </c:pt>
                <c:pt idx="20">
                  <c:v>-355.17049393287925</c:v>
                </c:pt>
                <c:pt idx="21">
                  <c:v>-416.66826403848881</c:v>
                </c:pt>
                <c:pt idx="22">
                  <c:v>-416.66836405318918</c:v>
                </c:pt>
                <c:pt idx="23">
                  <c:v>-404.75542414988013</c:v>
                </c:pt>
                <c:pt idx="24">
                  <c:v>-404.75572417661078</c:v>
                </c:pt>
                <c:pt idx="25">
                  <c:v>-328.60692422876036</c:v>
                </c:pt>
                <c:pt idx="26">
                  <c:v>-328.6069242838812</c:v>
                </c:pt>
                <c:pt idx="27">
                  <c:v>-177.99940437397981</c:v>
                </c:pt>
                <c:pt idx="28">
                  <c:v>-149.70050441482817</c:v>
                </c:pt>
              </c:numCache>
            </c:numRef>
          </c:val>
          <c:smooth val="0"/>
          <c:extLst>
            <c:ext xmlns:c16="http://schemas.microsoft.com/office/drawing/2014/chart" uri="{C3380CC4-5D6E-409C-BE32-E72D297353CC}">
              <c16:uniqueId val="{00000009-EB30-416D-8299-385E7B4F9CCB}"/>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1119</xdr:rowOff>
    </xdr:from>
    <xdr:to>
      <xdr:col>14</xdr:col>
      <xdr:colOff>1226571</xdr:colOff>
      <xdr:row>30</xdr:row>
      <xdr:rowOff>78442</xdr:rowOff>
    </xdr:to>
    <xdr:sp macro="" textlink="">
      <xdr:nvSpPr>
        <xdr:cNvPr id="2" name="Rectangle 1">
          <a:extLst>
            <a:ext uri="{FF2B5EF4-FFF2-40B4-BE49-F238E27FC236}">
              <a16:creationId xmlns:a16="http://schemas.microsoft.com/office/drawing/2014/main" id="{00000000-0008-0000-0000-000002000000}"/>
            </a:ext>
          </a:extLst>
        </xdr:cNvPr>
        <xdr:cNvSpPr>
          <a:spLocks noChangeAspect="1"/>
        </xdr:cNvSpPr>
      </xdr:nvSpPr>
      <xdr:spPr>
        <a:xfrm>
          <a:off x="2867216" y="810744"/>
          <a:ext cx="6493705" cy="4125448"/>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0000000-0008-0000-0000-000003000000}"/>
            </a:ext>
          </a:extLst>
        </xdr:cNvPr>
        <xdr:cNvSpPr>
          <a:spLocks noGrp="1"/>
        </xdr:cNvSpPr>
      </xdr:nvSpPr>
      <xdr:spPr>
        <a:xfrm>
          <a:off x="3133091" y="2463889"/>
          <a:ext cx="5991000"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00000000-0008-0000-0000-000004000000}"/>
            </a:ext>
          </a:extLst>
        </xdr:cNvPr>
        <xdr:cNvSpPr>
          <a:spLocks noGrp="1"/>
        </xdr:cNvSpPr>
      </xdr:nvSpPr>
      <xdr:spPr>
        <a:xfrm>
          <a:off x="3133091" y="3488134"/>
          <a:ext cx="5991000"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PACR</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ysClr val="windowText" lastClr="000000"/>
              </a:solidFill>
              <a:latin typeface="EYInterstate" panose="02000503020000020004" pitchFamily="2" charset="0"/>
              <a:ea typeface="+mj-ea"/>
              <a:cs typeface="Arial" pitchFamily="34" charset="0"/>
            </a:rPr>
            <a:t>TasNetworks</a:t>
          </a:r>
          <a:r>
            <a:rPr lang="en-US" sz="1800" b="0" kern="1200" baseline="0">
              <a:solidFill>
                <a:sysClr val="windowText" lastClr="000000"/>
              </a:solidFill>
              <a:latin typeface="EYInterstate" panose="02000503020000020004" pitchFamily="2" charset="0"/>
              <a:ea typeface="+mj-ea"/>
              <a:cs typeface="Arial" pitchFamily="34" charset="0"/>
            </a:rPr>
            <a:t> | 22 June 2021</a:t>
          </a:r>
          <a:endParaRPr lang="en-GB" sz="1800" b="0" kern="1200">
            <a:solidFill>
              <a:sysClr val="windowText" lastClr="000000"/>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00000000-0008-0000-0000-0000050000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575" y="5996653"/>
          <a:ext cx="999871" cy="1257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Aggregated%20annual%20results%20workbook%20template%20-%20All%20others,%20single%20stage%20-%202021_06_21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sNetworks/7.%20Marinus%20PACR%202021/Annual%20outcome%20workbooks/EY%20results%20workbook%20(FY27-30)%20-%20Main%202020_11_06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Regional%20yearly%20NPV%20comparison%202020_10_28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yaustralia-my.sharepoint.com/personal/damien_slinger_au_ey_com/Documents/Desktop/Marinus/EY%20results%20workbook%20(FY31-34)%20-%20Main%202020_11_06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lease notice"/>
      <sheetName val="Version notes"/>
      <sheetName val="Abbreviations and notes"/>
      <sheetName val="Method to using workbook"/>
      <sheetName val="Main"/>
      <sheetName val="!!DELETE ME!! - Data checks"/>
      <sheetName val="---Compare options---"/>
      <sheetName val="BaseCase_CF"/>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BaseCase_System Strength Cost"/>
      <sheetName val="Marinus_CF"/>
      <sheetName val="Marinus_Generation"/>
      <sheetName val="Marinus_Capacity"/>
      <sheetName val="Marinus_VOM Cost"/>
      <sheetName val="Marinus_FOM Cost"/>
      <sheetName val="Marinus_Fuel Cost"/>
      <sheetName val="Marinus_Build Cost"/>
      <sheetName val="Marinus_REHAB Cost"/>
      <sheetName val="Marinus_REZ Tx Cost"/>
      <sheetName val="Marinus_USE+DSP Cost"/>
      <sheetName val="Marinus_SyncCon Cost"/>
      <sheetName val="Marinus_System Strength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ESS_cap MW"/>
      <sheetName val="NPVall_Slow Change"/>
      <sheetName val="GenSO_Slow Change"/>
      <sheetName val="Cap_Slow Change"/>
      <sheetName val="NSCap_Slow Change"/>
      <sheetName val="DemandSum_Slow Change"/>
      <sheetName val="NPVall_Slow Change 600 MW"/>
      <sheetName val="GenSO_Slow Change 600 MW"/>
      <sheetName val="Cap_Slow Change 600 MW"/>
      <sheetName val="NSCap_Slow Change 600 MW"/>
      <sheetName val="DemandSum_Slow Change 600 MW"/>
      <sheetName val="NPVall_Slow Change 750 MW"/>
      <sheetName val="GenSO_Slow Change 750 MW"/>
      <sheetName val="Cap_Slow Change 750 MW"/>
      <sheetName val="NSCap_Slow Change 750 MW"/>
      <sheetName val="DemandSum_Slow Change 750 MW"/>
      <sheetName val="NPVall_Slow Change 1200 MW"/>
      <sheetName val="GenSO_Slow Change 1200 MW"/>
      <sheetName val="Cap_Slow Change 1200 MW"/>
      <sheetName val="NSCap_Slow Change 1200 MW"/>
      <sheetName val="DemandSum_Slow Change 1200 MW"/>
      <sheetName val="NPVall_Slow Change 1500 MW"/>
      <sheetName val="GenSO_Slow Change 1500 MW"/>
      <sheetName val="Cap_Slow Change 1500 MW"/>
      <sheetName val="NSCap_Slow Change 1500 MW"/>
      <sheetName val="DemandSum_Slow Change 1500 MW"/>
      <sheetName val="NPVall_Central"/>
      <sheetName val="GenSO_Central"/>
      <sheetName val="Cap_Central"/>
      <sheetName val="NSCap_Central"/>
      <sheetName val="DemandSum_Central"/>
      <sheetName val="NPVall_Central 600 MW"/>
      <sheetName val="GenSO_Central 600 MW"/>
      <sheetName val="Cap_Central 600 MW"/>
      <sheetName val="NSCap_Central 600 MW"/>
      <sheetName val="DemandSum_Central 600 MW"/>
      <sheetName val="NPVall_Central 750 MW"/>
      <sheetName val="GenSO_Central 750 MW"/>
      <sheetName val="Cap_Central 750 MW"/>
      <sheetName val="NSCap_Central 750 MW"/>
      <sheetName val="DemandSum_Central 750 MW"/>
      <sheetName val="NPVall_Central 1200 MW"/>
      <sheetName val="GenSO_Central 1200 MW"/>
      <sheetName val="Cap_Central 1200 MW"/>
      <sheetName val="NSCap_Central 1200 MW"/>
      <sheetName val="DemandSum_Central 1200 MW"/>
      <sheetName val="NPVall_Central 1500 MW"/>
      <sheetName val="GenSO_Central 1500 MW"/>
      <sheetName val="Cap_Central 1500 MW"/>
      <sheetName val="NSCap_Central 1500 MW"/>
      <sheetName val="DemandSum_Central 1500 MW"/>
      <sheetName val="NPVall_Fast Change"/>
      <sheetName val="GenSO_Fast Change"/>
      <sheetName val="Cap_Fast Change"/>
      <sheetName val="NSCap_Fast Change"/>
      <sheetName val="DemandSum_Fast Change"/>
      <sheetName val="NPVall_Fast Change 600 MW"/>
      <sheetName val="GenSO_Fast Change 600 MW"/>
      <sheetName val="Cap_Fast Change 600 MW"/>
      <sheetName val="NSCap_Fast Change 600 MW"/>
      <sheetName val="DemandSum_Fast Change 600 MW"/>
      <sheetName val="NPVall_Fast Change 750 MW"/>
      <sheetName val="GenSO_Fast Change 750 MW"/>
      <sheetName val="Cap_Fast Change 750 MW"/>
      <sheetName val="NSCap_Fast Change 750 MW"/>
      <sheetName val="DemandSum_Fast Change 750 MW"/>
      <sheetName val="NPVall_Fast Change 1200 MW"/>
      <sheetName val="GenSO_Fast Change 1200 MW"/>
      <sheetName val="Cap_Fast Change 1200 MW"/>
      <sheetName val="NSCap_Fast Change 1200 MW"/>
      <sheetName val="DemandSum_Fast Change 1200 MW"/>
      <sheetName val="NPVall_Fast Change 1500 MW"/>
      <sheetName val="GenSO_Fast Change 1500 MW"/>
      <sheetName val="Cap_Fast Change 1500 MW"/>
      <sheetName val="NSCap_Fast Change 1500 MW"/>
      <sheetName val="DemandSum_Fast Change 1500 MW"/>
      <sheetName val="NPVall_High DER"/>
      <sheetName val="GenSO_High DER"/>
      <sheetName val="Cap_High DER"/>
      <sheetName val="NSCap_High DER"/>
      <sheetName val="DemandSum_High DER"/>
      <sheetName val="NPVall_High DER 600 MW"/>
      <sheetName val="GenSO_High DER 600 MW"/>
      <sheetName val="Cap_High DER 600 MW"/>
      <sheetName val="NSCap_High DER 600 MW"/>
      <sheetName val="DemandSum_High DER 600 MW"/>
      <sheetName val="NPVall_High DER 750 MW"/>
      <sheetName val="GenSO_High DER 750 MW"/>
      <sheetName val="Cap_High DER 750 MW"/>
      <sheetName val="NSCap_High DER 750 MW"/>
      <sheetName val="DemandSum_High DER 750 MW"/>
      <sheetName val="NPVall_High DER 1200 MW"/>
      <sheetName val="GenSO_High DER 1200 MW"/>
      <sheetName val="Cap_High DER 1200 MW"/>
      <sheetName val="NSCap_High DER 1200 MW"/>
      <sheetName val="DemandSum_High DER 1200 MW"/>
      <sheetName val="NPVall_High DER 1500 MW"/>
      <sheetName val="GenSO_High DER 1500 MW"/>
      <sheetName val="Cap_High DER 1500 MW"/>
      <sheetName val="NSCap_High DER 1500 MW"/>
      <sheetName val="DemandSum_High DER 1500 MW"/>
      <sheetName val="NPVall_Step Change"/>
      <sheetName val="GenSO_Step Change"/>
      <sheetName val="Cap_Step Change"/>
      <sheetName val="NSCap_Step Change"/>
      <sheetName val="DemandSum_Step Change"/>
      <sheetName val="NPVall_Step Change 600 MW"/>
      <sheetName val="GenSO_Step Change 600 MW"/>
      <sheetName val="Cap_Step Change 600 MW"/>
      <sheetName val="NSCap_Step Change 600 MW"/>
      <sheetName val="DemandSum_Step Change 600 MW"/>
      <sheetName val="NPVall_Step Change 750 MW"/>
      <sheetName val="GenSO_Step Change 750 MW"/>
      <sheetName val="Cap_Step Change 750 MW"/>
      <sheetName val="NSCap_Step Change 750 MW"/>
      <sheetName val="DemandSum_Step Change 750 MW"/>
      <sheetName val="NPVall_Step Change 1200 MW"/>
      <sheetName val="GenSO_Step Change 1200 MW"/>
      <sheetName val="Cap_Step Change 1200 MW"/>
      <sheetName val="NSCap_Step Change 1200 MW"/>
      <sheetName val="DemandSum_Step Change 1200 MW"/>
      <sheetName val="NPVall_Step Change 1500 MW"/>
      <sheetName val="GenSO_Step Change 1500 MW"/>
      <sheetName val="Cap_Step Change 1500 MW"/>
      <sheetName val="NSCap_Step Change 1500 MW"/>
      <sheetName val="DemandSum_Step Change 1500 MW"/>
    </sheetNames>
    <sheetDataSet>
      <sheetData sheetId="0"/>
      <sheetData sheetId="1"/>
      <sheetData sheetId="2"/>
      <sheetData sheetId="3"/>
      <sheetData sheetId="4"/>
      <sheetData sheetId="5"/>
      <sheetData sheetId="6"/>
      <sheetData sheetId="7">
        <row r="6">
          <cell r="I6" t="str">
            <v>2021-22</v>
          </cell>
          <cell r="J6" t="str">
            <v>2022-23</v>
          </cell>
          <cell r="K6" t="str">
            <v>2023-24</v>
          </cell>
          <cell r="L6" t="str">
            <v>2024-25</v>
          </cell>
          <cell r="M6" t="str">
            <v>2025-26</v>
          </cell>
          <cell r="N6" t="str">
            <v>2026-27</v>
          </cell>
          <cell r="O6" t="str">
            <v>2027-28</v>
          </cell>
          <cell r="P6" t="str">
            <v>2028-29</v>
          </cell>
          <cell r="Q6" t="str">
            <v>2029-30</v>
          </cell>
          <cell r="R6" t="str">
            <v>2030-31</v>
          </cell>
          <cell r="S6" t="str">
            <v>2031-32</v>
          </cell>
          <cell r="T6" t="str">
            <v>2032-33</v>
          </cell>
          <cell r="U6" t="str">
            <v>2033-34</v>
          </cell>
          <cell r="V6" t="str">
            <v>2034-35</v>
          </cell>
          <cell r="W6" t="str">
            <v>2035-36</v>
          </cell>
          <cell r="X6" t="str">
            <v>2036-37</v>
          </cell>
          <cell r="Y6" t="str">
            <v>2037-38</v>
          </cell>
          <cell r="Z6" t="str">
            <v>2038-39</v>
          </cell>
          <cell r="AA6" t="str">
            <v>2039-40</v>
          </cell>
          <cell r="AB6" t="str">
            <v>2040-41</v>
          </cell>
          <cell r="AC6" t="str">
            <v>2041-42</v>
          </cell>
          <cell r="AD6" t="str">
            <v>2042-43</v>
          </cell>
          <cell r="AE6" t="str">
            <v>2043-44</v>
          </cell>
          <cell r="AF6" t="str">
            <v>2044-45</v>
          </cell>
          <cell r="AG6" t="str">
            <v>2045-46</v>
          </cell>
          <cell r="AH6" t="str">
            <v>2046-47</v>
          </cell>
          <cell r="AI6" t="str">
            <v>2047-48</v>
          </cell>
          <cell r="AJ6" t="str">
            <v>2048-49</v>
          </cell>
          <cell r="AK6" t="str">
            <v>2049-50</v>
          </cell>
        </row>
        <row r="7">
          <cell r="H7" t="str">
            <v>CAPEX</v>
          </cell>
          <cell r="I7">
            <v>3.5495138235121559</v>
          </cell>
          <cell r="J7">
            <v>3.3869392699050076</v>
          </cell>
          <cell r="K7">
            <v>3.2404586230993444</v>
          </cell>
          <cell r="L7">
            <v>3.0833990117583308</v>
          </cell>
          <cell r="M7">
            <v>7.1995795438822827E-2</v>
          </cell>
          <cell r="N7">
            <v>-3.692825744883681</v>
          </cell>
          <cell r="O7">
            <v>12.350200703601935</v>
          </cell>
          <cell r="P7">
            <v>24.041401543833665</v>
          </cell>
          <cell r="Q7">
            <v>8.049116823944729</v>
          </cell>
          <cell r="R7">
            <v>7.6825507880812509</v>
          </cell>
          <cell r="S7">
            <v>7.3502933598191014</v>
          </cell>
          <cell r="T7">
            <v>36.188377172932725</v>
          </cell>
          <cell r="U7">
            <v>31.964859168970957</v>
          </cell>
          <cell r="V7">
            <v>58.840912110208066</v>
          </cell>
          <cell r="W7">
            <v>95.566841587523001</v>
          </cell>
          <cell r="X7">
            <v>76.204557212538788</v>
          </cell>
          <cell r="Y7">
            <v>108.65627998736618</v>
          </cell>
          <cell r="Z7">
            <v>85.322172688871163</v>
          </cell>
          <cell r="AA7">
            <v>89.943084639402571</v>
          </cell>
          <cell r="AB7">
            <v>88.347599916421572</v>
          </cell>
          <cell r="AC7">
            <v>94.669895528265968</v>
          </cell>
          <cell r="AD7">
            <v>104.82866492252751</v>
          </cell>
          <cell r="AE7">
            <v>91.619721563054014</v>
          </cell>
          <cell r="AF7">
            <v>91.863399334763415</v>
          </cell>
          <cell r="AG7">
            <v>94.358290224501161</v>
          </cell>
          <cell r="AH7">
            <v>80.297261297459016</v>
          </cell>
          <cell r="AI7">
            <v>71.854747315326705</v>
          </cell>
          <cell r="AJ7">
            <v>65.113738183579869</v>
          </cell>
          <cell r="AK7">
            <v>50.965183473914394</v>
          </cell>
        </row>
        <row r="8">
          <cell r="H8" t="str">
            <v>FOM</v>
          </cell>
          <cell r="I8">
            <v>0.70423324029441214</v>
          </cell>
          <cell r="J8">
            <v>0.67197798772176609</v>
          </cell>
          <cell r="K8">
            <v>0.64291578132873106</v>
          </cell>
          <cell r="L8">
            <v>-8.4937720787317375</v>
          </cell>
          <cell r="M8">
            <v>86.282890875221028</v>
          </cell>
          <cell r="N8">
            <v>1.6775656730645132</v>
          </cell>
          <cell r="O8">
            <v>16.10321956597021</v>
          </cell>
          <cell r="P8">
            <v>16.688155817391234</v>
          </cell>
          <cell r="Q8">
            <v>17.125492493140204</v>
          </cell>
          <cell r="R8">
            <v>16.612500472355254</v>
          </cell>
          <cell r="S8">
            <v>15.714380470734962</v>
          </cell>
          <cell r="T8">
            <v>15.768319491199218</v>
          </cell>
          <cell r="U8">
            <v>14.546110785297119</v>
          </cell>
          <cell r="V8">
            <v>19.924266018893132</v>
          </cell>
          <cell r="W8">
            <v>20.02189540955407</v>
          </cell>
          <cell r="X8">
            <v>15.36994780393556</v>
          </cell>
          <cell r="Y8">
            <v>23.933927994315745</v>
          </cell>
          <cell r="Z8">
            <v>19.214355837681214</v>
          </cell>
          <cell r="AA8">
            <v>19.078738197844942</v>
          </cell>
          <cell r="AB8">
            <v>19.122888383550801</v>
          </cell>
          <cell r="AC8">
            <v>19.142836867829669</v>
          </cell>
          <cell r="AD8">
            <v>20.952830366896581</v>
          </cell>
          <cell r="AE8">
            <v>18.525995108515723</v>
          </cell>
          <cell r="AF8">
            <v>18.573363705015101</v>
          </cell>
          <cell r="AG8">
            <v>19.471128320944437</v>
          </cell>
          <cell r="AH8">
            <v>17.383612129817195</v>
          </cell>
          <cell r="AI8">
            <v>15.4360585752083</v>
          </cell>
          <cell r="AJ8">
            <v>13.772823292325192</v>
          </cell>
          <cell r="AK8">
            <v>11.872457764121995</v>
          </cell>
        </row>
        <row r="9">
          <cell r="H9" t="str">
            <v>Fuel</v>
          </cell>
          <cell r="I9">
            <v>-2.6927366605326535</v>
          </cell>
          <cell r="J9">
            <v>-2.6947693368315231</v>
          </cell>
          <cell r="K9">
            <v>-3.1707056397632694</v>
          </cell>
          <cell r="L9">
            <v>-7.5353844681056215E-2</v>
          </cell>
          <cell r="M9">
            <v>-16.624487577210648</v>
          </cell>
          <cell r="N9">
            <v>-26.556185192133999</v>
          </cell>
          <cell r="O9">
            <v>17.616054951436585</v>
          </cell>
          <cell r="P9">
            <v>26.267833104447696</v>
          </cell>
          <cell r="Q9">
            <v>22.349073406906797</v>
          </cell>
          <cell r="R9">
            <v>18.713849828491686</v>
          </cell>
          <cell r="S9">
            <v>29.221141323024174</v>
          </cell>
          <cell r="T9">
            <v>43.149060228954532</v>
          </cell>
          <cell r="U9">
            <v>49.833204908275746</v>
          </cell>
          <cell r="V9">
            <v>35.520178980412076</v>
          </cell>
          <cell r="W9">
            <v>5.3092772732190792</v>
          </cell>
          <cell r="X9">
            <v>20.474449257803617</v>
          </cell>
          <cell r="Y9">
            <v>9.1729159377848255</v>
          </cell>
          <cell r="Z9">
            <v>22.802394435176275</v>
          </cell>
          <cell r="AA9">
            <v>15.016763974974515</v>
          </cell>
          <cell r="AB9">
            <v>20.368481357361887</v>
          </cell>
          <cell r="AC9">
            <v>16.040688002371404</v>
          </cell>
          <cell r="AD9">
            <v>8.6344867487404837</v>
          </cell>
          <cell r="AE9">
            <v>21.222019294281839</v>
          </cell>
          <cell r="AF9">
            <v>9.9825315561767791</v>
          </cell>
          <cell r="AG9">
            <v>2.2076029271680162</v>
          </cell>
          <cell r="AH9">
            <v>12.585751730812772</v>
          </cell>
          <cell r="AI9">
            <v>15.04397498047218</v>
          </cell>
          <cell r="AJ9">
            <v>26.693108146812534</v>
          </cell>
          <cell r="AK9">
            <v>36.592019161305274</v>
          </cell>
        </row>
        <row r="10">
          <cell r="H10" t="str">
            <v>VOM</v>
          </cell>
          <cell r="I10">
            <v>-0.53841533935663755</v>
          </cell>
          <cell r="J10">
            <v>-0.37130312912608499</v>
          </cell>
          <cell r="K10">
            <v>-0.16611572317685933</v>
          </cell>
          <cell r="L10">
            <v>1.6699767080732855</v>
          </cell>
          <cell r="M10">
            <v>0.8657343398887315</v>
          </cell>
          <cell r="N10">
            <v>1.0327293103690609</v>
          </cell>
          <cell r="O10">
            <v>0.16413686791568763</v>
          </cell>
          <cell r="P10">
            <v>-0.35788577732525301</v>
          </cell>
          <cell r="Q10">
            <v>0.96454076420859203</v>
          </cell>
          <cell r="R10">
            <v>1.8306371143166325</v>
          </cell>
          <cell r="S10">
            <v>0.13372339160472621</v>
          </cell>
          <cell r="T10">
            <v>-4.4853542897692531</v>
          </cell>
          <cell r="U10">
            <v>-4.3450492134463854</v>
          </cell>
          <cell r="V10">
            <v>-10.520778685311379</v>
          </cell>
          <cell r="W10">
            <v>-13.582000595738645</v>
          </cell>
          <cell r="X10">
            <v>-10.523000390847534</v>
          </cell>
          <cell r="Y10">
            <v>-12.260897470425757</v>
          </cell>
          <cell r="Z10">
            <v>-9.6394637865098769</v>
          </cell>
          <cell r="AA10">
            <v>-8.2752467920214698</v>
          </cell>
          <cell r="AB10">
            <v>-7.6420545943695473</v>
          </cell>
          <cell r="AC10">
            <v>-7.5047310907624194</v>
          </cell>
          <cell r="AD10">
            <v>-8.1062656683482057</v>
          </cell>
          <cell r="AE10">
            <v>-7.6227581118193628</v>
          </cell>
          <cell r="AF10">
            <v>-7.7572195422557559</v>
          </cell>
          <cell r="AG10">
            <v>-7.9386594177552761</v>
          </cell>
          <cell r="AH10">
            <v>-6.5429093813802615</v>
          </cell>
          <cell r="AI10">
            <v>-6.0272923057287411</v>
          </cell>
          <cell r="AJ10">
            <v>-5.7421015250488416</v>
          </cell>
          <cell r="AK10">
            <v>-3.8540189469476465</v>
          </cell>
        </row>
        <row r="11">
          <cell r="H11" t="str">
            <v>REHAB</v>
          </cell>
          <cell r="I11">
            <v>0</v>
          </cell>
          <cell r="J11">
            <v>0</v>
          </cell>
          <cell r="K11">
            <v>0</v>
          </cell>
          <cell r="L11">
            <v>3.6468886141324184</v>
          </cell>
          <cell r="M11">
            <v>-11.397452499931052</v>
          </cell>
          <cell r="N11">
            <v>-2.1132330778505364</v>
          </cell>
          <cell r="O11">
            <v>-2.5623905417779893</v>
          </cell>
          <cell r="P11">
            <v>0</v>
          </cell>
          <cell r="Q11">
            <v>-2.577717426063693</v>
          </cell>
          <cell r="R11">
            <v>-7.583475748435313E-2</v>
          </cell>
          <cell r="S11">
            <v>2.5935040914888328E-2</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row>
        <row r="12">
          <cell r="H12" t="str">
            <v>REZ</v>
          </cell>
          <cell r="I12">
            <v>1.5231146298651633E-7</v>
          </cell>
          <cell r="J12">
            <v>1.5406146576424361E-7</v>
          </cell>
          <cell r="K12">
            <v>1.7436204325349537E-7</v>
          </cell>
          <cell r="L12">
            <v>2.1590850519714878E-7</v>
          </cell>
          <cell r="M12">
            <v>1.3371938985073939E-7</v>
          </cell>
          <cell r="N12">
            <v>0.38967833272970165</v>
          </cell>
          <cell r="O12">
            <v>-1.2183013187434117</v>
          </cell>
          <cell r="P12">
            <v>0.7095796158443991</v>
          </cell>
          <cell r="Q12">
            <v>2.2858115620221797</v>
          </cell>
          <cell r="R12">
            <v>2.1811179259831115</v>
          </cell>
          <cell r="S12">
            <v>2.2996839960309736</v>
          </cell>
          <cell r="T12">
            <v>5.6758588947835378</v>
          </cell>
          <cell r="U12">
            <v>5.0908394025581369</v>
          </cell>
          <cell r="V12">
            <v>5.5115247758648618</v>
          </cell>
          <cell r="W12">
            <v>8.5443687252210516</v>
          </cell>
          <cell r="X12">
            <v>9.2801032442342262</v>
          </cell>
          <cell r="Y12">
            <v>11.127198667034449</v>
          </cell>
          <cell r="Z12">
            <v>9.6657620043278722</v>
          </cell>
          <cell r="AA12">
            <v>7.7620698579989256</v>
          </cell>
          <cell r="AB12">
            <v>7.8622944333303897</v>
          </cell>
          <cell r="AC12">
            <v>5.8662450000186803</v>
          </cell>
          <cell r="AD12">
            <v>5.8269052599322748</v>
          </cell>
          <cell r="AE12">
            <v>4.6655236352286886</v>
          </cell>
          <cell r="AF12">
            <v>6.6432542627441293</v>
          </cell>
          <cell r="AG12">
            <v>5.9311710121763754</v>
          </cell>
          <cell r="AH12">
            <v>6.8305036676230957</v>
          </cell>
          <cell r="AI12">
            <v>11.959997882795083</v>
          </cell>
          <cell r="AJ12">
            <v>16.682083817979525</v>
          </cell>
          <cell r="AK12">
            <v>14.994703032800375</v>
          </cell>
        </row>
        <row r="13">
          <cell r="H13" t="str">
            <v>USE+DSP</v>
          </cell>
          <cell r="I13">
            <v>3.366290199999962E-7</v>
          </cell>
          <cell r="J13">
            <v>3.3380837999999814E-7</v>
          </cell>
          <cell r="K13">
            <v>3.3559589000375922E-7</v>
          </cell>
          <cell r="L13">
            <v>4.0080539974951535E-7</v>
          </cell>
          <cell r="M13">
            <v>3.1316747000000034E-7</v>
          </cell>
          <cell r="N13">
            <v>3.0064234999999976E-7</v>
          </cell>
          <cell r="O13">
            <v>3.3134106000000041E-7</v>
          </cell>
          <cell r="P13">
            <v>8.8955793448900946E-3</v>
          </cell>
          <cell r="Q13">
            <v>3.3267531000000065E-7</v>
          </cell>
          <cell r="R13">
            <v>3.2344024999999761E-7</v>
          </cell>
          <cell r="S13">
            <v>3.2480480000000174E-7</v>
          </cell>
          <cell r="T13">
            <v>4.9676384151073147</v>
          </cell>
          <cell r="U13">
            <v>-0.23168350190361889</v>
          </cell>
          <cell r="V13">
            <v>6.751913356339628E-3</v>
          </cell>
          <cell r="W13">
            <v>2.9325501291812892</v>
          </cell>
          <cell r="X13">
            <v>-0.17438075409648995</v>
          </cell>
          <cell r="Y13">
            <v>8.2057860406654282</v>
          </cell>
          <cell r="Z13">
            <v>3.2186128087949996E-2</v>
          </cell>
          <cell r="AA13">
            <v>-3.3589355867080704</v>
          </cell>
          <cell r="AB13">
            <v>0.6643401460873497</v>
          </cell>
          <cell r="AC13">
            <v>-4.905596725986288</v>
          </cell>
          <cell r="AD13">
            <v>-1.3605547247841968E-2</v>
          </cell>
          <cell r="AE13">
            <v>1.2448089193581495</v>
          </cell>
          <cell r="AF13">
            <v>-0.30629584667766541</v>
          </cell>
          <cell r="AG13">
            <v>-3.52484445486609</v>
          </cell>
          <cell r="AH13">
            <v>-1.8499274635274923</v>
          </cell>
          <cell r="AI13">
            <v>-5.8346001471369958E-2</v>
          </cell>
          <cell r="AJ13">
            <v>-0.9429813006101222</v>
          </cell>
          <cell r="AK13">
            <v>0.54865070320139964</v>
          </cell>
        </row>
        <row r="14">
          <cell r="H14" t="str">
            <v>SyncCon</v>
          </cell>
          <cell r="I14">
            <v>1.7196797435601637E-3</v>
          </cell>
          <cell r="J14">
            <v>-1.4554070065459883E-2</v>
          </cell>
          <cell r="K14">
            <v>-5.9719807189696893E-3</v>
          </cell>
          <cell r="L14">
            <v>0.16503494859653348</v>
          </cell>
          <cell r="M14">
            <v>-0.2520245848761033</v>
          </cell>
          <cell r="N14">
            <v>-0.45825638068208352</v>
          </cell>
          <cell r="O14">
            <v>-1.1834345270907707</v>
          </cell>
          <cell r="P14">
            <v>-0.92839886425290208</v>
          </cell>
          <cell r="Q14">
            <v>-0.99989495318911303</v>
          </cell>
          <cell r="R14">
            <v>-1.0527844783108358</v>
          </cell>
          <cell r="S14">
            <v>-0.71363723477747132</v>
          </cell>
          <cell r="T14">
            <v>-0.49973421508970661</v>
          </cell>
          <cell r="U14">
            <v>-0.56104150729536928</v>
          </cell>
          <cell r="V14">
            <v>-1.3115155050798421E-2</v>
          </cell>
          <cell r="W14">
            <v>-9.5104532121353252E-2</v>
          </cell>
          <cell r="X14">
            <v>-0.15859250284329574</v>
          </cell>
          <cell r="Y14">
            <v>-0.46867200523741215</v>
          </cell>
          <cell r="Z14">
            <v>-0.48408072909078509</v>
          </cell>
          <cell r="AA14">
            <v>-0.55376177296087103</v>
          </cell>
          <cell r="AB14">
            <v>-0.50710679423309923</v>
          </cell>
          <cell r="AC14">
            <v>-0.4926265468917545</v>
          </cell>
          <cell r="AD14">
            <v>-0.4628110926404479</v>
          </cell>
          <cell r="AE14">
            <v>-0.3426150559826483</v>
          </cell>
          <cell r="AF14">
            <v>-0.29323336651824594</v>
          </cell>
          <cell r="AG14">
            <v>-0.24948674004871918</v>
          </cell>
          <cell r="AH14">
            <v>-0.26899805338308214</v>
          </cell>
          <cell r="AI14">
            <v>-0.82262159595414686</v>
          </cell>
          <cell r="AJ14">
            <v>-0.40712030854204656</v>
          </cell>
          <cell r="AK14">
            <v>-0.41300523012241136</v>
          </cell>
        </row>
        <row r="15">
          <cell r="H15" t="str">
            <v>System Strength</v>
          </cell>
          <cell r="I15">
            <v>6.9887547621914792E-2</v>
          </cell>
          <cell r="J15">
            <v>6.6686595978183272E-2</v>
          </cell>
          <cell r="K15">
            <v>6.380249031665608E-2</v>
          </cell>
          <cell r="L15">
            <v>6.0710012720352098E-2</v>
          </cell>
          <cell r="M15">
            <v>3.9479097525418183E-4</v>
          </cell>
          <cell r="N15">
            <v>4.4097749956099504E-2</v>
          </cell>
          <cell r="O15">
            <v>-0.13633032625409941</v>
          </cell>
          <cell r="P15">
            <v>-8.2365743280231982E-2</v>
          </cell>
          <cell r="Q15">
            <v>2.9861610313095296E-2</v>
          </cell>
          <cell r="R15">
            <v>2.8181710966076936E-2</v>
          </cell>
          <cell r="S15">
            <v>2.696293250389863E-2</v>
          </cell>
          <cell r="T15">
            <v>0.4742480589358129</v>
          </cell>
          <cell r="U15">
            <v>0.37244783748010379</v>
          </cell>
          <cell r="V15">
            <v>0.96510648424569445</v>
          </cell>
          <cell r="W15">
            <v>1.6157708272190829</v>
          </cell>
          <cell r="X15">
            <v>1.1196648801770279</v>
          </cell>
          <cell r="Y15">
            <v>1.8590758601229864</v>
          </cell>
          <cell r="Z15">
            <v>1.5551635211889043</v>
          </cell>
          <cell r="AA15">
            <v>1.7970917799922572</v>
          </cell>
          <cell r="AB15">
            <v>1.8460531718312523</v>
          </cell>
          <cell r="AC15">
            <v>1.9019998857489444</v>
          </cell>
          <cell r="AD15">
            <v>1.8688125624345231</v>
          </cell>
          <cell r="AE15">
            <v>1.6967584373736062</v>
          </cell>
          <cell r="AF15">
            <v>1.6714865127764096</v>
          </cell>
          <cell r="AG15">
            <v>1.5458318375845848</v>
          </cell>
          <cell r="AH15">
            <v>1.3355926598833829</v>
          </cell>
          <cell r="AI15">
            <v>1.265531190096266</v>
          </cell>
          <cell r="AJ15">
            <v>1.1431221740939508</v>
          </cell>
          <cell r="AK15">
            <v>1.1448528091260486</v>
          </cell>
        </row>
        <row r="25">
          <cell r="I25" t="str">
            <v>2021-22</v>
          </cell>
          <cell r="J25" t="str">
            <v>2022-23</v>
          </cell>
          <cell r="K25" t="str">
            <v>2023-24</v>
          </cell>
          <cell r="L25" t="str">
            <v>2024-25</v>
          </cell>
          <cell r="M25" t="str">
            <v>2025-26</v>
          </cell>
          <cell r="N25" t="str">
            <v>2026-27</v>
          </cell>
          <cell r="O25" t="str">
            <v>2027-28</v>
          </cell>
          <cell r="P25" t="str">
            <v>2028-29</v>
          </cell>
          <cell r="Q25" t="str">
            <v>2029-30</v>
          </cell>
          <cell r="R25" t="str">
            <v>2030-31</v>
          </cell>
          <cell r="S25" t="str">
            <v>2031-32</v>
          </cell>
          <cell r="T25" t="str">
            <v>2032-33</v>
          </cell>
          <cell r="U25" t="str">
            <v>2033-34</v>
          </cell>
          <cell r="V25" t="str">
            <v>2034-35</v>
          </cell>
          <cell r="W25" t="str">
            <v>2035-36</v>
          </cell>
          <cell r="X25" t="str">
            <v>2036-37</v>
          </cell>
          <cell r="Y25" t="str">
            <v>2037-38</v>
          </cell>
          <cell r="Z25" t="str">
            <v>2038-39</v>
          </cell>
          <cell r="AA25" t="str">
            <v>2039-40</v>
          </cell>
          <cell r="AB25" t="str">
            <v>2040-41</v>
          </cell>
          <cell r="AC25" t="str">
            <v>2041-42</v>
          </cell>
          <cell r="AD25" t="str">
            <v>2042-43</v>
          </cell>
          <cell r="AE25" t="str">
            <v>2043-44</v>
          </cell>
          <cell r="AF25" t="str">
            <v>2044-45</v>
          </cell>
          <cell r="AG25" t="str">
            <v>2045-46</v>
          </cell>
          <cell r="AH25" t="str">
            <v>2046-47</v>
          </cell>
          <cell r="AI25" t="str">
            <v>2047-48</v>
          </cell>
          <cell r="AJ25" t="str">
            <v>2048-49</v>
          </cell>
          <cell r="AK25" t="str">
            <v>2049-50</v>
          </cell>
        </row>
        <row r="26">
          <cell r="H26" t="str">
            <v>Black Coal</v>
          </cell>
          <cell r="I26">
            <v>0</v>
          </cell>
          <cell r="J26">
            <v>0</v>
          </cell>
          <cell r="K26">
            <v>0</v>
          </cell>
          <cell r="L26">
            <v>79.301845805999619</v>
          </cell>
          <cell r="M26">
            <v>-233.27016064781856</v>
          </cell>
          <cell r="N26">
            <v>-154.46398987026259</v>
          </cell>
          <cell r="O26">
            <v>-399.56554999484069</v>
          </cell>
          <cell r="P26">
            <v>-399.56555118596953</v>
          </cell>
          <cell r="Q26">
            <v>-483.79745121774977</v>
          </cell>
          <cell r="R26">
            <v>-492.14786886048023</v>
          </cell>
          <cell r="S26">
            <v>-486.30716855320134</v>
          </cell>
          <cell r="T26">
            <v>-298.95409716603081</v>
          </cell>
          <cell r="U26">
            <v>-298.9540960270806</v>
          </cell>
          <cell r="V26">
            <v>-298.95409666926025</v>
          </cell>
          <cell r="W26">
            <v>13.618029999999635</v>
          </cell>
          <cell r="X26">
            <v>22.151879999999437</v>
          </cell>
          <cell r="Y26">
            <v>0</v>
          </cell>
          <cell r="Z26">
            <v>0</v>
          </cell>
          <cell r="AA26">
            <v>0</v>
          </cell>
          <cell r="AB26">
            <v>0</v>
          </cell>
          <cell r="AC26">
            <v>0</v>
          </cell>
          <cell r="AD26">
            <v>0</v>
          </cell>
          <cell r="AE26">
            <v>0</v>
          </cell>
          <cell r="AF26">
            <v>0</v>
          </cell>
          <cell r="AG26">
            <v>0</v>
          </cell>
          <cell r="AH26">
            <v>0</v>
          </cell>
          <cell r="AI26">
            <v>0</v>
          </cell>
          <cell r="AJ26">
            <v>0</v>
          </cell>
          <cell r="AK26">
            <v>0</v>
          </cell>
        </row>
        <row r="27">
          <cell r="H27" t="str">
            <v>Brown Coal</v>
          </cell>
          <cell r="I27">
            <v>0</v>
          </cell>
          <cell r="J27">
            <v>0</v>
          </cell>
          <cell r="K27">
            <v>0</v>
          </cell>
          <cell r="L27">
            <v>47.297916316809733</v>
          </cell>
          <cell r="M27">
            <v>147.58173628665008</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row>
        <row r="28">
          <cell r="H28" t="str">
            <v>CCGT</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row>
        <row r="29">
          <cell r="H29" t="str">
            <v>Gas - Steam</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row>
        <row r="30">
          <cell r="H30" t="str">
            <v>OCGT / Diesel</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-28.148656138670049</v>
          </cell>
          <cell r="AB30">
            <v>-28.148656130959353</v>
          </cell>
          <cell r="AC30">
            <v>-177.87268050647981</v>
          </cell>
          <cell r="AD30">
            <v>-144.87114049803949</v>
          </cell>
          <cell r="AE30">
            <v>-144.87113639879954</v>
          </cell>
          <cell r="AF30">
            <v>-266.94442983550016</v>
          </cell>
          <cell r="AG30">
            <v>-244.52270984435108</v>
          </cell>
          <cell r="AH30">
            <v>-314.03726985286085</v>
          </cell>
          <cell r="AI30">
            <v>-314.03726986837955</v>
          </cell>
          <cell r="AJ30">
            <v>-300.39666343878889</v>
          </cell>
          <cell r="AK30">
            <v>-300.39666378748825</v>
          </cell>
        </row>
        <row r="31">
          <cell r="H31" t="str">
            <v>Hydro</v>
          </cell>
          <cell r="I31">
            <v>0</v>
          </cell>
          <cell r="J31">
            <v>0</v>
          </cell>
          <cell r="K31">
            <v>0</v>
          </cell>
          <cell r="L31">
            <v>0</v>
          </cell>
          <cell r="M31">
            <v>0</v>
          </cell>
          <cell r="N31">
            <v>0</v>
          </cell>
          <cell r="O31">
            <v>250</v>
          </cell>
          <cell r="P31">
            <v>250</v>
          </cell>
          <cell r="Q31">
            <v>250</v>
          </cell>
          <cell r="R31">
            <v>250</v>
          </cell>
          <cell r="S31">
            <v>250</v>
          </cell>
          <cell r="T31">
            <v>250</v>
          </cell>
          <cell r="U31">
            <v>250</v>
          </cell>
          <cell r="V31">
            <v>250</v>
          </cell>
          <cell r="W31">
            <v>250</v>
          </cell>
          <cell r="X31">
            <v>250</v>
          </cell>
          <cell r="Y31">
            <v>250</v>
          </cell>
          <cell r="Z31">
            <v>250</v>
          </cell>
          <cell r="AA31">
            <v>250</v>
          </cell>
          <cell r="AB31">
            <v>250</v>
          </cell>
          <cell r="AC31">
            <v>250</v>
          </cell>
          <cell r="AD31">
            <v>250</v>
          </cell>
          <cell r="AE31">
            <v>250</v>
          </cell>
          <cell r="AF31">
            <v>250</v>
          </cell>
          <cell r="AG31">
            <v>250</v>
          </cell>
          <cell r="AH31">
            <v>250</v>
          </cell>
          <cell r="AI31">
            <v>250</v>
          </cell>
          <cell r="AJ31">
            <v>250</v>
          </cell>
          <cell r="AK31">
            <v>250</v>
          </cell>
        </row>
        <row r="32">
          <cell r="H32" t="str">
            <v>Wind</v>
          </cell>
          <cell r="I32">
            <v>-28.914435890450477</v>
          </cell>
          <cell r="J32">
            <v>-28.914452083909055</v>
          </cell>
          <cell r="K32">
            <v>-28.91438239109084</v>
          </cell>
          <cell r="L32">
            <v>-28.914529184370622</v>
          </cell>
          <cell r="M32">
            <v>-0.32844979998117196</v>
          </cell>
          <cell r="N32">
            <v>110.78311210261745</v>
          </cell>
          <cell r="O32">
            <v>-363.60747881383213</v>
          </cell>
          <cell r="P32">
            <v>-721.39579965261146</v>
          </cell>
          <cell r="Q32">
            <v>-260.95637111014366</v>
          </cell>
          <cell r="R32">
            <v>-260.62773563687006</v>
          </cell>
          <cell r="S32">
            <v>-260.6276950034844</v>
          </cell>
          <cell r="T32">
            <v>-679.61583149004946</v>
          </cell>
          <cell r="U32">
            <v>-621.44087746464356</v>
          </cell>
          <cell r="V32">
            <v>-1090.958058182383</v>
          </cell>
          <cell r="W32">
            <v>-1725.3875753811335</v>
          </cell>
          <cell r="X32">
            <v>-1489.6857043071504</v>
          </cell>
          <cell r="Y32">
            <v>-1662.9869964265417</v>
          </cell>
          <cell r="Z32">
            <v>-1228.9482848793559</v>
          </cell>
          <cell r="AA32">
            <v>-1267.8940012125458</v>
          </cell>
          <cell r="AB32">
            <v>-1267.8939723529438</v>
          </cell>
          <cell r="AC32">
            <v>-1046.274692103183</v>
          </cell>
          <cell r="AD32">
            <v>-1357.925195185504</v>
          </cell>
          <cell r="AE32">
            <v>-1024.722322588721</v>
          </cell>
          <cell r="AF32">
            <v>-1094.0652416547236</v>
          </cell>
          <cell r="AG32">
            <v>-1296.098932005938</v>
          </cell>
          <cell r="AH32">
            <v>-976.02085253094992</v>
          </cell>
          <cell r="AI32">
            <v>-845.00068283417932</v>
          </cell>
          <cell r="AJ32">
            <v>-1311.9202507224836</v>
          </cell>
          <cell r="AK32">
            <v>-686.46204453314567</v>
          </cell>
        </row>
        <row r="33">
          <cell r="H33" t="str">
            <v>Solar PV</v>
          </cell>
          <cell r="I33">
            <v>0</v>
          </cell>
          <cell r="J33">
            <v>0</v>
          </cell>
          <cell r="K33">
            <v>0</v>
          </cell>
          <cell r="L33">
            <v>0</v>
          </cell>
          <cell r="M33">
            <v>1.4000000192027073E-5</v>
          </cell>
          <cell r="N33">
            <v>-133.98168999999962</v>
          </cell>
          <cell r="O33">
            <v>437.81915000000117</v>
          </cell>
          <cell r="P33">
            <v>855.84493999999904</v>
          </cell>
          <cell r="Q33">
            <v>322.40189454350002</v>
          </cell>
          <cell r="R33">
            <v>322.40189454512984</v>
          </cell>
          <cell r="S33">
            <v>322.40189454637948</v>
          </cell>
          <cell r="T33">
            <v>322.40189442054907</v>
          </cell>
          <cell r="U33">
            <v>322.40189440251015</v>
          </cell>
          <cell r="V33">
            <v>322.40178791308972</v>
          </cell>
          <cell r="W33">
            <v>322.40178784547061</v>
          </cell>
          <cell r="X33">
            <v>322.4017770699993</v>
          </cell>
          <cell r="Y33">
            <v>-205.14549029918089</v>
          </cell>
          <cell r="Z33">
            <v>-394.79646191251959</v>
          </cell>
          <cell r="AA33">
            <v>-504.34897513050782</v>
          </cell>
          <cell r="AB33">
            <v>-651.97639606114171</v>
          </cell>
          <cell r="AC33">
            <v>-1071.840040650608</v>
          </cell>
          <cell r="AD33">
            <v>-996.8855843997444</v>
          </cell>
          <cell r="AE33">
            <v>-1224.4255547188113</v>
          </cell>
          <cell r="AF33">
            <v>-1224.4255547758585</v>
          </cell>
          <cell r="AG33">
            <v>-1224.4255550288908</v>
          </cell>
          <cell r="AH33">
            <v>-1342.1919380297222</v>
          </cell>
          <cell r="AI33">
            <v>-1136.4342205387002</v>
          </cell>
          <cell r="AJ33">
            <v>-397.52364449796369</v>
          </cell>
          <cell r="AK33">
            <v>-1007.2142925395565</v>
          </cell>
        </row>
        <row r="34">
          <cell r="H34" t="str">
            <v>Grid Battery</v>
          </cell>
          <cell r="I34">
            <v>0</v>
          </cell>
          <cell r="J34">
            <v>0</v>
          </cell>
          <cell r="K34">
            <v>0</v>
          </cell>
          <cell r="L34">
            <v>0</v>
          </cell>
          <cell r="M34">
            <v>0</v>
          </cell>
          <cell r="N34">
            <v>0</v>
          </cell>
          <cell r="O34">
            <v>0</v>
          </cell>
          <cell r="P34">
            <v>0</v>
          </cell>
          <cell r="Q34">
            <v>1.7006563999757418E-3</v>
          </cell>
          <cell r="R34">
            <v>1.7006254000762056E-3</v>
          </cell>
          <cell r="S34">
            <v>1.700569399986307E-3</v>
          </cell>
          <cell r="T34">
            <v>1.3670540899965999E-3</v>
          </cell>
          <cell r="U34">
            <v>-28.338289284039888</v>
          </cell>
          <cell r="V34">
            <v>-28.338284428544966</v>
          </cell>
          <cell r="W34">
            <v>-28.338378945319846</v>
          </cell>
          <cell r="X34">
            <v>-28.3382447296799</v>
          </cell>
          <cell r="Y34">
            <v>-230.54871993388997</v>
          </cell>
          <cell r="Z34">
            <v>-230.54872005172001</v>
          </cell>
          <cell r="AA34">
            <v>-158.88859343479999</v>
          </cell>
          <cell r="AB34">
            <v>-158.88859339530018</v>
          </cell>
          <cell r="AC34">
            <v>-37.922429522500352</v>
          </cell>
          <cell r="AD34">
            <v>-37.922429542099962</v>
          </cell>
          <cell r="AE34">
            <v>-37.922429550901143</v>
          </cell>
          <cell r="AF34">
            <v>-37.922449572100049</v>
          </cell>
          <cell r="AG34">
            <v>-37.922449802299525</v>
          </cell>
          <cell r="AH34">
            <v>-153.6773498179009</v>
          </cell>
          <cell r="AI34">
            <v>-153.67724790354987</v>
          </cell>
          <cell r="AJ34">
            <v>-153.67721813671869</v>
          </cell>
          <cell r="AK34">
            <v>-153.67903448247034</v>
          </cell>
        </row>
        <row r="35">
          <cell r="H35" t="str">
            <v>Pumped Hydro</v>
          </cell>
          <cell r="I35">
            <v>0</v>
          </cell>
          <cell r="J35">
            <v>0</v>
          </cell>
          <cell r="K35">
            <v>0</v>
          </cell>
          <cell r="L35">
            <v>0</v>
          </cell>
          <cell r="M35">
            <v>0</v>
          </cell>
          <cell r="N35">
            <v>0</v>
          </cell>
          <cell r="O35">
            <v>0</v>
          </cell>
          <cell r="P35">
            <v>0</v>
          </cell>
          <cell r="Q35">
            <v>-1.6999999998006388E-3</v>
          </cell>
          <cell r="R35">
            <v>-1.6999999998006388E-3</v>
          </cell>
          <cell r="S35">
            <v>-1.6999999998006388E-3</v>
          </cell>
          <cell r="T35">
            <v>-1.900000000205182E-3</v>
          </cell>
          <cell r="U35">
            <v>-1.8058611740343622E-3</v>
          </cell>
          <cell r="V35">
            <v>-1.8059071499010315E-3</v>
          </cell>
          <cell r="W35">
            <v>-1.8060790453091613E-3</v>
          </cell>
          <cell r="X35">
            <v>-1.6061917403931147E-3</v>
          </cell>
          <cell r="Y35">
            <v>-88.916613325580329</v>
          </cell>
          <cell r="Z35">
            <v>-88.916213250934561</v>
          </cell>
          <cell r="AA35">
            <v>-171.9910213705698</v>
          </cell>
          <cell r="AB35">
            <v>-171.99099137372014</v>
          </cell>
          <cell r="AC35">
            <v>-355.17049393287925</v>
          </cell>
          <cell r="AD35">
            <v>-416.66826403848881</v>
          </cell>
          <cell r="AE35">
            <v>-416.66836405318918</v>
          </cell>
          <cell r="AF35">
            <v>-404.75542414988013</v>
          </cell>
          <cell r="AG35">
            <v>-404.75572417661078</v>
          </cell>
          <cell r="AH35">
            <v>-328.60692422876036</v>
          </cell>
          <cell r="AI35">
            <v>-328.6069242838812</v>
          </cell>
          <cell r="AJ35">
            <v>-177.99940437397981</v>
          </cell>
          <cell r="AK35">
            <v>-149.70050441482817</v>
          </cell>
        </row>
        <row r="46">
          <cell r="I46" t="str">
            <v>2021-22</v>
          </cell>
          <cell r="J46" t="str">
            <v>2022-23</v>
          </cell>
          <cell r="K46" t="str">
            <v>2023-24</v>
          </cell>
          <cell r="L46" t="str">
            <v>2024-25</v>
          </cell>
          <cell r="M46" t="str">
            <v>2025-26</v>
          </cell>
          <cell r="N46" t="str">
            <v>2026-27</v>
          </cell>
          <cell r="O46" t="str">
            <v>2027-28</v>
          </cell>
          <cell r="P46" t="str">
            <v>2028-29</v>
          </cell>
          <cell r="Q46" t="str">
            <v>2029-30</v>
          </cell>
          <cell r="R46" t="str">
            <v>2030-31</v>
          </cell>
          <cell r="S46" t="str">
            <v>2031-32</v>
          </cell>
          <cell r="T46" t="str">
            <v>2032-33</v>
          </cell>
          <cell r="U46" t="str">
            <v>2033-34</v>
          </cell>
          <cell r="V46" t="str">
            <v>2034-35</v>
          </cell>
          <cell r="W46" t="str">
            <v>2035-36</v>
          </cell>
          <cell r="X46" t="str">
            <v>2036-37</v>
          </cell>
          <cell r="Y46" t="str">
            <v>2037-38</v>
          </cell>
          <cell r="Z46" t="str">
            <v>2038-39</v>
          </cell>
          <cell r="AA46" t="str">
            <v>2039-40</v>
          </cell>
          <cell r="AB46" t="str">
            <v>2040-41</v>
          </cell>
          <cell r="AC46" t="str">
            <v>2041-42</v>
          </cell>
          <cell r="AD46" t="str">
            <v>2042-43</v>
          </cell>
          <cell r="AE46" t="str">
            <v>2043-44</v>
          </cell>
          <cell r="AF46" t="str">
            <v>2044-45</v>
          </cell>
          <cell r="AG46" t="str">
            <v>2045-46</v>
          </cell>
          <cell r="AH46" t="str">
            <v>2046-47</v>
          </cell>
          <cell r="AI46" t="str">
            <v>2047-48</v>
          </cell>
          <cell r="AJ46" t="str">
            <v>2048-49</v>
          </cell>
          <cell r="AK46" t="str">
            <v>2049-50</v>
          </cell>
        </row>
        <row r="47">
          <cell r="H47" t="str">
            <v>Black Coal</v>
          </cell>
          <cell r="I47">
            <v>141.83105000000796</v>
          </cell>
          <cell r="J47">
            <v>148.8243000000075</v>
          </cell>
          <cell r="K47">
            <v>154.44717999998829</v>
          </cell>
          <cell r="L47">
            <v>-11.242593649600167</v>
          </cell>
          <cell r="M47">
            <v>-223.08317504792649</v>
          </cell>
          <cell r="N47">
            <v>712.62139618491346</v>
          </cell>
          <cell r="O47">
            <v>-919.0398903550813</v>
          </cell>
          <cell r="P47">
            <v>-954.7397899228672</v>
          </cell>
          <cell r="Q47">
            <v>-946.88567473133298</v>
          </cell>
          <cell r="R47">
            <v>-779.65291334802168</v>
          </cell>
          <cell r="S47">
            <v>-1454.6350160783113</v>
          </cell>
          <cell r="T47">
            <v>-882.74798388619092</v>
          </cell>
          <cell r="U47">
            <v>-853.16236553284398</v>
          </cell>
          <cell r="V47">
            <v>-1528.4389989855117</v>
          </cell>
          <cell r="W47">
            <v>260.34100000000763</v>
          </cell>
          <cell r="X47">
            <v>438.15380000000732</v>
          </cell>
          <cell r="Y47">
            <v>359.10009999999602</v>
          </cell>
          <cell r="Z47">
            <v>316.67429999999877</v>
          </cell>
          <cell r="AA47">
            <v>282.6205000000009</v>
          </cell>
          <cell r="AB47">
            <v>268.61320000000705</v>
          </cell>
          <cell r="AC47">
            <v>372.64900000000125</v>
          </cell>
          <cell r="AD47">
            <v>118.3247999999985</v>
          </cell>
          <cell r="AE47">
            <v>44.40940000000046</v>
          </cell>
          <cell r="AF47">
            <v>85.4516999999978</v>
          </cell>
          <cell r="AG47">
            <v>93.14929999999913</v>
          </cell>
          <cell r="AH47">
            <v>57.021500000000742</v>
          </cell>
          <cell r="AI47">
            <v>48.840299999999843</v>
          </cell>
          <cell r="AJ47">
            <v>62.336800000000039</v>
          </cell>
          <cell r="AK47">
            <v>37.810100000008788</v>
          </cell>
        </row>
        <row r="48">
          <cell r="H48" t="str">
            <v>Brown Coal</v>
          </cell>
          <cell r="I48">
            <v>4.5750999999909254</v>
          </cell>
          <cell r="J48">
            <v>19.844700000001467</v>
          </cell>
          <cell r="K48">
            <v>32.429300000017975</v>
          </cell>
          <cell r="L48">
            <v>360.25917237035537</v>
          </cell>
          <cell r="M48">
            <v>1275.8868453409923</v>
          </cell>
          <cell r="N48">
            <v>513.26388871885865</v>
          </cell>
          <cell r="O48">
            <v>140.18657562226144</v>
          </cell>
          <cell r="P48">
            <v>222.6400700338163</v>
          </cell>
          <cell r="Q48">
            <v>236.57188065101582</v>
          </cell>
          <cell r="R48">
            <v>295.9221050128217</v>
          </cell>
          <cell r="S48">
            <v>425.98128939169328</v>
          </cell>
          <cell r="T48">
            <v>353.90849999999045</v>
          </cell>
          <cell r="U48">
            <v>315.48600000000079</v>
          </cell>
          <cell r="V48">
            <v>352.49559999999474</v>
          </cell>
          <cell r="W48">
            <v>487.27209999999468</v>
          </cell>
          <cell r="X48">
            <v>438.66979999999967</v>
          </cell>
          <cell r="Y48">
            <v>495.38220000000001</v>
          </cell>
          <cell r="Z48">
            <v>570.08629999999175</v>
          </cell>
          <cell r="AA48">
            <v>662.02950000000783</v>
          </cell>
          <cell r="AB48">
            <v>297.75580000001719</v>
          </cell>
          <cell r="AC48">
            <v>553.47869999999239</v>
          </cell>
          <cell r="AD48">
            <v>591.29270000000179</v>
          </cell>
          <cell r="AE48">
            <v>21.243600000001607</v>
          </cell>
          <cell r="AF48">
            <v>81.941000000002532</v>
          </cell>
          <cell r="AG48">
            <v>217.54300000000148</v>
          </cell>
          <cell r="AH48">
            <v>-57.268400000000838</v>
          </cell>
          <cell r="AI48">
            <v>-57.411399999999048</v>
          </cell>
          <cell r="AJ48">
            <v>0</v>
          </cell>
          <cell r="AK48">
            <v>0</v>
          </cell>
        </row>
        <row r="49">
          <cell r="H49" t="str">
            <v>CCGT</v>
          </cell>
          <cell r="I49">
            <v>-2.5091821953537874E-6</v>
          </cell>
          <cell r="J49">
            <v>-2.481527189956978E-6</v>
          </cell>
          <cell r="K49">
            <v>-3.0772358124977472E-2</v>
          </cell>
          <cell r="L49">
            <v>-56.581015798659337</v>
          </cell>
          <cell r="M49">
            <v>22.659159827401481</v>
          </cell>
          <cell r="N49">
            <v>10.436458879161137</v>
          </cell>
          <cell r="O49">
            <v>-23.835644885959027</v>
          </cell>
          <cell r="P49">
            <v>-66.943277835127446</v>
          </cell>
          <cell r="Q49">
            <v>-17.310015319858621</v>
          </cell>
          <cell r="R49">
            <v>-13.513544025292731</v>
          </cell>
          <cell r="S49">
            <v>-87.633372702784982</v>
          </cell>
          <cell r="T49">
            <v>-414.31253864884002</v>
          </cell>
          <cell r="U49">
            <v>-566.19547708646041</v>
          </cell>
          <cell r="V49">
            <v>-57.461819716781974</v>
          </cell>
          <cell r="W49">
            <v>-130.5893280439268</v>
          </cell>
          <cell r="X49">
            <v>-494.25377343359605</v>
          </cell>
          <cell r="Y49">
            <v>14.159389445200759</v>
          </cell>
          <cell r="Z49">
            <v>-7.0104097357525461</v>
          </cell>
          <cell r="AA49">
            <v>-21.629845472966736</v>
          </cell>
          <cell r="AB49">
            <v>1.5686866950090916E-2</v>
          </cell>
          <cell r="AC49">
            <v>-60.562235638061793</v>
          </cell>
          <cell r="AD49">
            <v>34.383882581311809</v>
          </cell>
          <cell r="AE49">
            <v>29.876077386508769</v>
          </cell>
          <cell r="AF49">
            <v>17.745054182615604</v>
          </cell>
          <cell r="AG49">
            <v>14.13081581357892</v>
          </cell>
          <cell r="AH49">
            <v>-1.622646175292175E-5</v>
          </cell>
          <cell r="AI49">
            <v>-1.8710910012487147E-5</v>
          </cell>
          <cell r="AJ49">
            <v>-6.3163972072288743E-5</v>
          </cell>
          <cell r="AK49">
            <v>-6.4362817056462518E-5</v>
          </cell>
        </row>
        <row r="50">
          <cell r="H50" t="str">
            <v>Gas - Steam</v>
          </cell>
          <cell r="I50">
            <v>-4.0000008993956726E-7</v>
          </cell>
          <cell r="J50">
            <v>0</v>
          </cell>
          <cell r="K50">
            <v>-4.7900000000026921E-2</v>
          </cell>
          <cell r="L50">
            <v>-1.0194759999998837</v>
          </cell>
          <cell r="M50">
            <v>-0.32879330000000095</v>
          </cell>
          <cell r="N50">
            <v>0.89028099999998744</v>
          </cell>
          <cell r="O50">
            <v>-1.1015140000000088</v>
          </cell>
          <cell r="P50">
            <v>-5.1318889999999158</v>
          </cell>
          <cell r="Q50">
            <v>0.42421280000002071</v>
          </cell>
          <cell r="R50">
            <v>-1.0935850999999843</v>
          </cell>
          <cell r="S50">
            <v>-0.43923763000000804</v>
          </cell>
          <cell r="T50">
            <v>-63.540649999999971</v>
          </cell>
          <cell r="U50">
            <v>-89.233597000000088</v>
          </cell>
          <cell r="V50">
            <v>-134.32164200000113</v>
          </cell>
          <cell r="W50">
            <v>-18.529697999999996</v>
          </cell>
          <cell r="X50">
            <v>-48.930439000000092</v>
          </cell>
          <cell r="Y50">
            <v>-50.298859999998967</v>
          </cell>
          <cell r="Z50">
            <v>-116.77940999999998</v>
          </cell>
          <cell r="AA50">
            <v>2.1644800000010207</v>
          </cell>
          <cell r="AB50">
            <v>3.5433600000000069</v>
          </cell>
          <cell r="AC50">
            <v>2.8566700000000083</v>
          </cell>
          <cell r="AD50">
            <v>4.436460000000011</v>
          </cell>
          <cell r="AE50">
            <v>4.3610400000000027</v>
          </cell>
          <cell r="AF50">
            <v>3.306049999999999</v>
          </cell>
          <cell r="AG50">
            <v>7.0356700000009766</v>
          </cell>
          <cell r="AH50">
            <v>0</v>
          </cell>
          <cell r="AI50">
            <v>0</v>
          </cell>
          <cell r="AJ50">
            <v>0</v>
          </cell>
          <cell r="AK50">
            <v>0</v>
          </cell>
        </row>
        <row r="51">
          <cell r="H51" t="str">
            <v>OCGT / Diesel</v>
          </cell>
          <cell r="I51">
            <v>-3.8700848037365176E-6</v>
          </cell>
          <cell r="J51">
            <v>-3.2513116288157562E-6</v>
          </cell>
          <cell r="K51">
            <v>-8.6220127133515234E-2</v>
          </cell>
          <cell r="L51">
            <v>-5.6824016474035091</v>
          </cell>
          <cell r="M51">
            <v>-0.58078800609541048</v>
          </cell>
          <cell r="N51">
            <v>7.2103210962251865</v>
          </cell>
          <cell r="O51">
            <v>-6.4014598604235218</v>
          </cell>
          <cell r="P51">
            <v>-14.764609607679915</v>
          </cell>
          <cell r="Q51">
            <v>-0.58416309591970972</v>
          </cell>
          <cell r="R51">
            <v>3.761263950173003</v>
          </cell>
          <cell r="S51">
            <v>-3.6248578784186876</v>
          </cell>
          <cell r="T51">
            <v>-71.364621271428234</v>
          </cell>
          <cell r="U51">
            <v>-68.014832823610789</v>
          </cell>
          <cell r="V51">
            <v>-38.41142021376379</v>
          </cell>
          <cell r="W51">
            <v>-54.275507699732373</v>
          </cell>
          <cell r="X51">
            <v>-81.831612089020325</v>
          </cell>
          <cell r="Y51">
            <v>-190.27286366803514</v>
          </cell>
          <cell r="Z51">
            <v>-378.87221315424154</v>
          </cell>
          <cell r="AA51">
            <v>-326.78181708719057</v>
          </cell>
          <cell r="AB51">
            <v>-431.49604802820249</v>
          </cell>
          <cell r="AC51">
            <v>-378.44221114857464</v>
          </cell>
          <cell r="AD51">
            <v>-229.12553845232878</v>
          </cell>
          <cell r="AE51">
            <v>-457.99111170851211</v>
          </cell>
          <cell r="AF51">
            <v>-228.63400444658737</v>
          </cell>
          <cell r="AG51">
            <v>-54.618371612572446</v>
          </cell>
          <cell r="AH51">
            <v>-303.03126763351611</v>
          </cell>
          <cell r="AI51">
            <v>-366.56863191467619</v>
          </cell>
          <cell r="AJ51">
            <v>-604.59848198740292</v>
          </cell>
          <cell r="AK51">
            <v>-907.37697179291354</v>
          </cell>
        </row>
        <row r="52">
          <cell r="H52" t="str">
            <v>Hydro</v>
          </cell>
          <cell r="I52">
            <v>-3.2440029999997932</v>
          </cell>
          <cell r="J52">
            <v>-33.806674000001294</v>
          </cell>
          <cell r="K52">
            <v>-78.948572999999669</v>
          </cell>
          <cell r="L52">
            <v>-251.02894300000298</v>
          </cell>
          <cell r="M52">
            <v>-954.14294299999892</v>
          </cell>
          <cell r="N52">
            <v>-1164.8691779999863</v>
          </cell>
          <cell r="O52">
            <v>611.21593900000153</v>
          </cell>
          <cell r="P52">
            <v>925.41631300000154</v>
          </cell>
          <cell r="Q52">
            <v>500.84834999999839</v>
          </cell>
          <cell r="R52">
            <v>148.35377400000289</v>
          </cell>
          <cell r="S52">
            <v>956.18409399999837</v>
          </cell>
          <cell r="T52">
            <v>2097.8096020000048</v>
          </cell>
          <cell r="U52">
            <v>2143.559761999999</v>
          </cell>
          <cell r="V52">
            <v>3530.5205223100002</v>
          </cell>
          <cell r="W52">
            <v>3389.5894313999852</v>
          </cell>
          <cell r="X52">
            <v>3004.7618806000028</v>
          </cell>
          <cell r="Y52">
            <v>3263.0043190000015</v>
          </cell>
          <cell r="Z52">
            <v>3059.9161323000008</v>
          </cell>
          <cell r="AA52">
            <v>2614.5017387999978</v>
          </cell>
          <cell r="AB52">
            <v>2878.3793873999966</v>
          </cell>
          <cell r="AC52">
            <v>2669.668196300001</v>
          </cell>
          <cell r="AD52">
            <v>2739.5019382999981</v>
          </cell>
          <cell r="AE52">
            <v>3186.5191650000015</v>
          </cell>
          <cell r="AF52">
            <v>3113.9149536999867</v>
          </cell>
          <cell r="AG52">
            <v>3259.3118833999888</v>
          </cell>
          <cell r="AH52">
            <v>3098.3765740000017</v>
          </cell>
          <cell r="AI52">
            <v>2868.2436026999985</v>
          </cell>
          <cell r="AJ52">
            <v>2825.1150482999947</v>
          </cell>
          <cell r="AK52">
            <v>2404.7281562499975</v>
          </cell>
        </row>
        <row r="53">
          <cell r="H53" t="str">
            <v>Wind</v>
          </cell>
          <cell r="I53">
            <v>-145.86469313089765</v>
          </cell>
          <cell r="J53">
            <v>-133.58405660103745</v>
          </cell>
          <cell r="K53">
            <v>-116.58877331690746</v>
          </cell>
          <cell r="L53">
            <v>-115.84918268362526</v>
          </cell>
          <cell r="M53">
            <v>-23.608105627004988</v>
          </cell>
          <cell r="N53">
            <v>374.61677867647813</v>
          </cell>
          <cell r="O53">
            <v>-1160.8362108182191</v>
          </cell>
          <cell r="P53">
            <v>-2302.7435205725051</v>
          </cell>
          <cell r="Q53">
            <v>-758.59563816519949</v>
          </cell>
          <cell r="R53">
            <v>-755.70235370108276</v>
          </cell>
          <cell r="S53">
            <v>-810.46152484232152</v>
          </cell>
          <cell r="T53">
            <v>-1913.9536758869799</v>
          </cell>
          <cell r="U53">
            <v>-1541.6692517066549</v>
          </cell>
          <cell r="V53">
            <v>-2794.34085143017</v>
          </cell>
          <cell r="W53">
            <v>-4691.4443309869675</v>
          </cell>
          <cell r="X53">
            <v>-3970.720910916134</v>
          </cell>
          <cell r="Y53">
            <v>-3408.9221554863034</v>
          </cell>
          <cell r="Z53">
            <v>-2558.1665217427799</v>
          </cell>
          <cell r="AA53">
            <v>-2342.9650084466703</v>
          </cell>
          <cell r="AB53">
            <v>-2020.9133489649976</v>
          </cell>
          <cell r="AC53">
            <v>-1175.7010351634963</v>
          </cell>
          <cell r="AD53">
            <v>-1571.905198999506</v>
          </cell>
          <cell r="AE53">
            <v>-652.48994275873702</v>
          </cell>
          <cell r="AF53">
            <v>-990.56994378735544</v>
          </cell>
          <cell r="AG53">
            <v>-1508.894123069098</v>
          </cell>
          <cell r="AH53">
            <v>-722.95980815048097</v>
          </cell>
          <cell r="AI53">
            <v>-773.09705570440565</v>
          </cell>
          <cell r="AJ53">
            <v>-1733.9484619061695</v>
          </cell>
          <cell r="AK53">
            <v>-405.62070400585071</v>
          </cell>
        </row>
        <row r="54">
          <cell r="H54" t="str">
            <v>Solar PV</v>
          </cell>
          <cell r="I54">
            <v>-2.4757246137596667E-6</v>
          </cell>
          <cell r="J54">
            <v>8.5546740592690185E-5</v>
          </cell>
          <cell r="K54">
            <v>2.1261953843350057E-3</v>
          </cell>
          <cell r="L54">
            <v>-0.25912432657787576</v>
          </cell>
          <cell r="M54">
            <v>4.1370866165379994E-3</v>
          </cell>
          <cell r="N54">
            <v>-347.50402515058522</v>
          </cell>
          <cell r="O54">
            <v>1142.2086958421132</v>
          </cell>
          <cell r="P54">
            <v>1924.5865619470896</v>
          </cell>
          <cell r="Q54">
            <v>785.80549172533938</v>
          </cell>
          <cell r="R54">
            <v>835.05834383588444</v>
          </cell>
          <cell r="S54">
            <v>856.4488079686198</v>
          </cell>
          <cell r="T54">
            <v>827.2870872615822</v>
          </cell>
          <cell r="U54">
            <v>819.93389754702002</v>
          </cell>
          <cell r="V54">
            <v>800.4585676724455</v>
          </cell>
          <cell r="W54">
            <v>877.29707003031217</v>
          </cell>
          <cell r="X54">
            <v>866.75584087893367</v>
          </cell>
          <cell r="Y54">
            <v>-443.42043552569521</v>
          </cell>
          <cell r="Z54">
            <v>-831.7791917795621</v>
          </cell>
          <cell r="AA54">
            <v>-972.30106840855296</v>
          </cell>
          <cell r="AB54">
            <v>-1133.6263692205248</v>
          </cell>
          <cell r="AC54">
            <v>-2184.6700423040093</v>
          </cell>
          <cell r="AD54">
            <v>-1805.3428104072518</v>
          </cell>
          <cell r="AE54">
            <v>-2216.2021420606834</v>
          </cell>
          <cell r="AF54">
            <v>-2132.444655440835</v>
          </cell>
          <cell r="AG54">
            <v>-2105.9387061338493</v>
          </cell>
          <cell r="AH54">
            <v>-2105.2418058719995</v>
          </cell>
          <cell r="AI54">
            <v>-1709.4241802092292</v>
          </cell>
          <cell r="AJ54">
            <v>-418.56883870762977</v>
          </cell>
          <cell r="AK54">
            <v>-1001.7149041829616</v>
          </cell>
        </row>
        <row r="55">
          <cell r="H55" t="str">
            <v>Grid Battery</v>
          </cell>
          <cell r="I55">
            <v>9.5006380121049006E-2</v>
          </cell>
          <cell r="J55">
            <v>5.5054286076989456</v>
          </cell>
          <cell r="K55">
            <v>0.20834804962396447</v>
          </cell>
          <cell r="L55">
            <v>-1.3661877827751141</v>
          </cell>
          <cell r="M55">
            <v>1.18835630041076</v>
          </cell>
          <cell r="N55">
            <v>4.94470648007092</v>
          </cell>
          <cell r="O55">
            <v>-11.487748956198004</v>
          </cell>
          <cell r="P55">
            <v>-5.1001188613017803</v>
          </cell>
          <cell r="Q55">
            <v>-4.4164268537809335</v>
          </cell>
          <cell r="R55">
            <v>-5.1017628291700134</v>
          </cell>
          <cell r="S55">
            <v>-0.39100357192592128</v>
          </cell>
          <cell r="T55">
            <v>0.8593840904601393</v>
          </cell>
          <cell r="U55">
            <v>-38.400732220330951</v>
          </cell>
          <cell r="V55">
            <v>-39.567012649220032</v>
          </cell>
          <cell r="W55">
            <v>-42.67148649974007</v>
          </cell>
          <cell r="X55">
            <v>-42.070721669818852</v>
          </cell>
          <cell r="Y55">
            <v>-298.54597748074093</v>
          </cell>
          <cell r="Z55">
            <v>-299.46373204542942</v>
          </cell>
          <cell r="AA55">
            <v>-209.04602480332142</v>
          </cell>
          <cell r="AB55">
            <v>-195.59646381132825</v>
          </cell>
          <cell r="AC55">
            <v>-53.2793619692211</v>
          </cell>
          <cell r="AD55">
            <v>-24.068171113750395</v>
          </cell>
          <cell r="AE55">
            <v>-29.771431403040879</v>
          </cell>
          <cell r="AF55">
            <v>-38.311598880339261</v>
          </cell>
          <cell r="AG55">
            <v>-34.340742593939467</v>
          </cell>
          <cell r="AH55">
            <v>-169.6820580336198</v>
          </cell>
          <cell r="AI55">
            <v>-160.25716075944092</v>
          </cell>
          <cell r="AJ55">
            <v>-142.92628720799075</v>
          </cell>
          <cell r="AK55">
            <v>-62.538942183592553</v>
          </cell>
        </row>
        <row r="56">
          <cell r="H56" t="str">
            <v>Pumped Hydro</v>
          </cell>
          <cell r="I56">
            <v>-0.70156750000010248</v>
          </cell>
          <cell r="J56">
            <v>-3.5815249999999139</v>
          </cell>
          <cell r="K56">
            <v>-1.6589348233977717</v>
          </cell>
          <cell r="L56">
            <v>-106.77278281143958</v>
          </cell>
          <cell r="M56">
            <v>48.714749148235569</v>
          </cell>
          <cell r="N56">
            <v>213.89015296766411</v>
          </cell>
          <cell r="O56">
            <v>-535.402273270759</v>
          </cell>
          <cell r="P56">
            <v>-287.85814969067815</v>
          </cell>
          <cell r="Q56">
            <v>-427.95983022043583</v>
          </cell>
          <cell r="R56">
            <v>-354.63971633718575</v>
          </cell>
          <cell r="S56">
            <v>-124.4278416800953</v>
          </cell>
          <cell r="T56">
            <v>-4.5062729416968068</v>
          </cell>
          <cell r="U56">
            <v>81.356845435155265</v>
          </cell>
          <cell r="V56">
            <v>34.473778178276916</v>
          </cell>
          <cell r="W56">
            <v>10.49952485360518</v>
          </cell>
          <cell r="X56">
            <v>33.596650094239521</v>
          </cell>
          <cell r="Y56">
            <v>-232.40747214660951</v>
          </cell>
          <cell r="Z56">
            <v>-233.24455211834174</v>
          </cell>
          <cell r="AA56">
            <v>-588.47401406841709</v>
          </cell>
          <cell r="AB56">
            <v>-537.58819128273899</v>
          </cell>
          <cell r="AC56">
            <v>-1123.4655629671997</v>
          </cell>
          <cell r="AD56">
            <v>-1061.2781464465006</v>
          </cell>
          <cell r="AE56">
            <v>-1001.6626726349714</v>
          </cell>
          <cell r="AF56">
            <v>-998.90495007698883</v>
          </cell>
          <cell r="AG56">
            <v>-1012.6322867365307</v>
          </cell>
          <cell r="AH56">
            <v>-717.04560071732158</v>
          </cell>
          <cell r="AI56">
            <v>-702.34312639089148</v>
          </cell>
          <cell r="AJ56">
            <v>-247.38141762639862</v>
          </cell>
          <cell r="AK56">
            <v>-111.14990161222522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27_30_Generation"/>
      <sheetName val="M27_30_Capacity"/>
      <sheetName val="M27_30_VOM Cost"/>
      <sheetName val="M27_30_FOM Cost"/>
      <sheetName val="M27_30_Fuel Cost"/>
      <sheetName val="M27_30_Build Cost"/>
      <sheetName val="M27_30_REHAB Cost"/>
      <sheetName val="M27_30_REZ Tx Cost"/>
      <sheetName val="M27_30_USE+DSP Cost"/>
      <sheetName val="M27_30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row r="5">
          <cell r="A5" t="str">
            <v>2021-22</v>
          </cell>
        </row>
      </sheetData>
      <sheetData sheetId="5"/>
      <sheetData sheetId="6"/>
      <sheetData sheetId="7"/>
      <sheetData sheetId="8"/>
      <sheetData sheetId="9"/>
      <sheetData sheetId="10"/>
      <sheetData sheetId="11"/>
      <sheetData sheetId="12"/>
      <sheetData sheetId="13"/>
      <sheetData sheetId="14">
        <row r="9">
          <cell r="C9">
            <v>1.5838750654978144E-3</v>
          </cell>
          <cell r="D9">
            <v>1.734430042596451E-3</v>
          </cell>
          <cell r="E9">
            <v>1.7971371992661204E-3</v>
          </cell>
          <cell r="F9">
            <v>2.0652093234714529E-3</v>
          </cell>
          <cell r="G9">
            <v>2.888863633320402E-3</v>
          </cell>
          <cell r="H9">
            <v>6.5242592912347474E-3</v>
          </cell>
          <cell r="I9">
            <v>6.3069704879774044E-3</v>
          </cell>
          <cell r="J9">
            <v>40410.324613368059</v>
          </cell>
          <cell r="K9">
            <v>38158.946973417849</v>
          </cell>
          <cell r="L9">
            <v>37619.543646780337</v>
          </cell>
          <cell r="M9">
            <v>45808.907919399942</v>
          </cell>
          <cell r="N9">
            <v>76963.010302480252</v>
          </cell>
          <cell r="O9">
            <v>80153.51838443325</v>
          </cell>
          <cell r="P9">
            <v>76827.152073867692</v>
          </cell>
          <cell r="Q9">
            <v>87474.755626818791</v>
          </cell>
          <cell r="R9">
            <v>91069.842730946781</v>
          </cell>
          <cell r="S9">
            <v>128846.22936806329</v>
          </cell>
          <cell r="T9">
            <v>125220.58944249987</v>
          </cell>
          <cell r="U9">
            <v>129273.46595985502</v>
          </cell>
          <cell r="V9">
            <v>135237.62705461518</v>
          </cell>
          <cell r="W9">
            <v>153396.83038803071</v>
          </cell>
        </row>
      </sheetData>
      <sheetData sheetId="15">
        <row r="9">
          <cell r="C9">
            <v>4.9225452599999994E-3</v>
          </cell>
          <cell r="D9">
            <v>4.9119135199999992E-3</v>
          </cell>
          <cell r="E9">
            <v>34.259585666429999</v>
          </cell>
          <cell r="F9">
            <v>202.490346619626</v>
          </cell>
          <cell r="G9">
            <v>3.3102710121799999</v>
          </cell>
          <cell r="H9">
            <v>1.6283453937999999</v>
          </cell>
          <cell r="I9">
            <v>5.0652539999999999E-3</v>
          </cell>
          <cell r="J9">
            <v>31859.166606874074</v>
          </cell>
          <cell r="K9">
            <v>399.31519456642002</v>
          </cell>
          <cell r="L9">
            <v>3.7412001020600001</v>
          </cell>
          <cell r="M9">
            <v>5.0866619399999998E-3</v>
          </cell>
          <cell r="N9">
            <v>1286.5756141475599</v>
          </cell>
          <cell r="O9">
            <v>16455.244189173241</v>
          </cell>
          <cell r="P9">
            <v>325.91855643662001</v>
          </cell>
          <cell r="Q9">
            <v>2040.3816423662599</v>
          </cell>
          <cell r="R9">
            <v>8885.5388511935707</v>
          </cell>
          <cell r="S9">
            <v>12112.85392333717</v>
          </cell>
          <cell r="T9">
            <v>5.1222101899999987E-3</v>
          </cell>
          <cell r="U9">
            <v>9287.8414240571692</v>
          </cell>
          <cell r="V9">
            <v>109.0579590595799</v>
          </cell>
          <cell r="W9">
            <v>7997.2542846307606</v>
          </cell>
        </row>
      </sheetData>
      <sheetData sheetId="16">
        <row r="5">
          <cell r="C5">
            <v>1204.8681408698501</v>
          </cell>
          <cell r="D5">
            <v>1108.8751908962402</v>
          </cell>
          <cell r="E5">
            <v>1305.1724713738399</v>
          </cell>
          <cell r="F5">
            <v>930.79623559999993</v>
          </cell>
          <cell r="G5">
            <v>457.55107300000003</v>
          </cell>
          <cell r="H5">
            <v>653.04653399999995</v>
          </cell>
          <cell r="I5">
            <v>620.02247900000009</v>
          </cell>
          <cell r="J5">
            <v>716.00648000000001</v>
          </cell>
          <cell r="K5">
            <v>794.22271999999998</v>
          </cell>
          <cell r="L5">
            <v>1056.71569</v>
          </cell>
          <cell r="M5">
            <v>1333.7173699999998</v>
          </cell>
          <cell r="N5">
            <v>1349.9251299999999</v>
          </cell>
          <cell r="O5">
            <v>1369.4847749999999</v>
          </cell>
          <cell r="P5">
            <v>1563.109616</v>
          </cell>
          <cell r="Q5">
            <v>1655.368234</v>
          </cell>
          <cell r="R5">
            <v>1671.7901899999999</v>
          </cell>
          <cell r="S5">
            <v>1540.8167900000001</v>
          </cell>
          <cell r="T5">
            <v>1525.8792900000001</v>
          </cell>
          <cell r="U5">
            <v>1455.2609959999997</v>
          </cell>
          <cell r="V5">
            <v>1549.0751299999999</v>
          </cell>
          <cell r="W5">
            <v>1349.0279100000002</v>
          </cell>
        </row>
      </sheetData>
      <sheetData sheetId="17"/>
      <sheetData sheetId="18"/>
      <sheetData sheetId="19"/>
      <sheetData sheetId="20"/>
      <sheetData sheetId="21"/>
      <sheetData sheetId="22"/>
      <sheetData sheetId="23"/>
      <sheetData sheetId="24">
        <row r="9">
          <cell r="C9">
            <v>9.7816777102889422E-4</v>
          </cell>
          <cell r="D9">
            <v>1.0688623492945647E-3</v>
          </cell>
          <cell r="E9">
            <v>1.1081104599354394E-3</v>
          </cell>
          <cell r="F9">
            <v>1.2696678419595469E-3</v>
          </cell>
          <cell r="G9">
            <v>1.7676949215797817E-3</v>
          </cell>
          <cell r="H9">
            <v>2.7065237696208217E-3</v>
          </cell>
          <cell r="I9">
            <v>2.641973520965857E-3</v>
          </cell>
          <cell r="J9">
            <v>35994.894120366072</v>
          </cell>
          <cell r="K9">
            <v>33989.513004522858</v>
          </cell>
          <cell r="L9">
            <v>32698.256494258647</v>
          </cell>
          <cell r="M9">
            <v>41208.352689381587</v>
          </cell>
          <cell r="N9">
            <v>64388.61993507111</v>
          </cell>
          <cell r="O9">
            <v>69485.979282190427</v>
          </cell>
          <cell r="P9">
            <v>65614.711382637819</v>
          </cell>
          <cell r="Q9">
            <v>71592.258899236767</v>
          </cell>
          <cell r="R9">
            <v>74653.352172212952</v>
          </cell>
          <cell r="S9">
            <v>112753.58873245893</v>
          </cell>
          <cell r="T9">
            <v>108997.8589293074</v>
          </cell>
          <cell r="U9">
            <v>111641.08435549994</v>
          </cell>
          <cell r="V9">
            <v>112722.2571110508</v>
          </cell>
          <cell r="W9">
            <v>131672.06652004065</v>
          </cell>
        </row>
      </sheetData>
      <sheetData sheetId="25">
        <row r="9">
          <cell r="C9">
            <v>3.0174366789999991E-3</v>
          </cell>
          <cell r="D9">
            <v>3.0110325209999995E-3</v>
          </cell>
          <cell r="E9">
            <v>34.257661736801005</v>
          </cell>
          <cell r="F9">
            <v>207.994241940156</v>
          </cell>
          <cell r="G9">
            <v>4.2760118288149993</v>
          </cell>
          <cell r="H9">
            <v>3.0854676199999981E-3</v>
          </cell>
          <cell r="I9">
            <v>3.1050171789999978E-3</v>
          </cell>
          <cell r="J9">
            <v>32185.485755644368</v>
          </cell>
          <cell r="K9">
            <v>436.16353232415196</v>
          </cell>
          <cell r="L9">
            <v>3.7392361675010002</v>
          </cell>
          <cell r="M9">
            <v>195.82826125222002</v>
          </cell>
          <cell r="N9">
            <v>1286.5736690561162</v>
          </cell>
          <cell r="O9">
            <v>21486.827113631163</v>
          </cell>
          <cell r="P9">
            <v>197.25640570617298</v>
          </cell>
          <cell r="Q9">
            <v>3164.3993309542357</v>
          </cell>
          <cell r="R9">
            <v>10207.769825416424</v>
          </cell>
          <cell r="S9">
            <v>11525.752435625696</v>
          </cell>
          <cell r="T9">
            <v>9.3296549431100022</v>
          </cell>
          <cell r="U9">
            <v>22332.904082719982</v>
          </cell>
          <cell r="V9">
            <v>80.697803431978997</v>
          </cell>
          <cell r="W9">
            <v>8052.0042854523736</v>
          </cell>
        </row>
      </sheetData>
      <sheetData sheetId="26">
        <row r="5">
          <cell r="C5">
            <v>1202.47692963043</v>
          </cell>
          <cell r="D5">
            <v>1091.0377197374598</v>
          </cell>
          <cell r="E5">
            <v>1302.1242198888599</v>
          </cell>
          <cell r="F5">
            <v>933.12676329999999</v>
          </cell>
          <cell r="G5">
            <v>498.59118799999999</v>
          </cell>
          <cell r="H5">
            <v>712.21125399999994</v>
          </cell>
          <cell r="I5">
            <v>703.04521</v>
          </cell>
          <cell r="J5">
            <v>870.98815000000002</v>
          </cell>
          <cell r="K5">
            <v>1005.3009939999999</v>
          </cell>
          <cell r="L5">
            <v>1250.8458400000002</v>
          </cell>
          <cell r="M5">
            <v>1554.4141400000001</v>
          </cell>
          <cell r="N5">
            <v>1701.6508399999998</v>
          </cell>
          <cell r="O5">
            <v>1693.827</v>
          </cell>
          <cell r="P5">
            <v>1748.6726400000002</v>
          </cell>
          <cell r="Q5">
            <v>1668.9315299999998</v>
          </cell>
          <cell r="R5">
            <v>1827.01404</v>
          </cell>
          <cell r="S5">
            <v>1478.05756</v>
          </cell>
          <cell r="T5">
            <v>1585.952</v>
          </cell>
          <cell r="U5">
            <v>1424.98489</v>
          </cell>
          <cell r="V5">
            <v>1249.6846560000001</v>
          </cell>
          <cell r="W5">
            <v>1202.3411299999998</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Macro"/>
      <sheetName val="Case assumptions"/>
      <sheetName val="Scenario effects"/>
      <sheetName val="Annual CF Case 1"/>
      <sheetName val="Annual CF Case 2"/>
      <sheetName val="Annual GWh Case 1"/>
      <sheetName val="Annual GWh Case 2"/>
      <sheetName val="Annual GWh Spill Case 1"/>
      <sheetName val="Annual GWh Spill Case 2"/>
      <sheetName val="NPV Case 1"/>
      <sheetName val="NPV Case 2"/>
      <sheetName val="NPV compare #1#"/>
      <sheetName val="Annual region NPV Case 1"/>
      <sheetName val="Annual region NPV Case 2"/>
      <sheetName val="Annual region NPV compare #1#"/>
      <sheetName val="Region NPV yearly Case 1"/>
      <sheetName val="Region NPV yearly Case 2"/>
      <sheetName val="Region NPV yearly compare #1#"/>
      <sheetName val="Annual tech NPV Case 1"/>
      <sheetName val="Annual tech NPV Case 2"/>
      <sheetName val="Annual tech NPV compare #1#"/>
      <sheetName val="Tech NPV yearly Case 1"/>
      <sheetName val="Tech NPV yearly Case 2"/>
      <sheetName val="Tech NPV yearly compare #1#"/>
      <sheetName val="Generation Case 1"/>
      <sheetName val="Generation Case 2"/>
      <sheetName val="Generation compare #1#"/>
      <sheetName val="Gen - Node-REZ Case 1"/>
      <sheetName val="Gen - Node-REZ Case 2"/>
      <sheetName val="Gen - Node-REZ compare #1#"/>
      <sheetName val="NEM capacity Case 1"/>
      <sheetName val="NEM capacity Case 2"/>
      <sheetName val="NEM capacity compare #1#"/>
      <sheetName val="Node-REZ capacity Case 1"/>
      <sheetName val="Node-REZ capacity Case 2"/>
      <sheetName val="Node-REZ capacity compare #1#"/>
      <sheetName val="Auto capacity Case 1"/>
      <sheetName val="Auto capacity Case 2"/>
      <sheetName val="Auto capacity compare #1#"/>
      <sheetName val="Auto REZ overview Case 1"/>
      <sheetName val="Auto REZ overview Case 2"/>
      <sheetName val="Auto REZ overview compare #1#"/>
      <sheetName val="Proxy price Case 1"/>
      <sheetName val="Proxy price Case 2"/>
      <sheetName val="Proxy price compare #1#"/>
      <sheetName val="Proxy price hourly Case 1"/>
      <sheetName val="Proxy price hourly Case 2"/>
      <sheetName val="Proxy price hourly compare #1#"/>
      <sheetName val="Energy flow Case 1"/>
      <sheetName val="Energy flow Case 2"/>
      <sheetName val="Energy flow compare #1#"/>
      <sheetName val="USE Case 1"/>
      <sheetName val="USE Case 2"/>
      <sheetName val="USE compare #1#"/>
      <sheetName val="Emissions Case 1"/>
      <sheetName val="Emissions Case 2"/>
      <sheetName val="Emissions compare #1#"/>
      <sheetName val="NSW to QLD Case 1"/>
      <sheetName val="NSW to QLD Case 2"/>
      <sheetName val="VIC to NSW Case 1"/>
      <sheetName val="VIC to NSW Case 2"/>
      <sheetName val="VIC to SA Case 1"/>
      <sheetName val="VIC to SA Case 2"/>
      <sheetName val="NSW to SA Case 1"/>
      <sheetName val="NSW to SA Case 2"/>
      <sheetName val="TAS to VIC Case 1"/>
      <sheetName val="TAS to VIC Case 2"/>
      <sheetName val="1_AnnualGenerationAG"/>
      <sheetName val="1_AnnualGenerationSO"/>
      <sheetName val="1_AnnualGeneration"/>
      <sheetName val="1_AnnualSpill"/>
      <sheetName val="1_AnnualCapacity"/>
      <sheetName val="1_DurationData"/>
      <sheetName val="1_TODLink"/>
      <sheetName val="1_AnnualLink"/>
      <sheetName val="1_AnnualNodeSummary"/>
      <sheetName val="1_TODNodeSummary"/>
      <sheetName val="1_DemandSummary"/>
      <sheetName val="1_AnnualDemandMax"/>
      <sheetName val="1_NPVall"/>
      <sheetName val="1_Emissions"/>
      <sheetName val="1_BuildLimits"/>
      <sheetName val="1_CF"/>
      <sheetName val="1_REZTransmissionLimits"/>
      <sheetName val="1_AssumedCapacity"/>
      <sheetName val="2_AnnualGenerationAG"/>
      <sheetName val="2_AnnualGenerationSO"/>
      <sheetName val="2_AnnualGeneration"/>
      <sheetName val="2_AnnualSpill"/>
      <sheetName val="2_AnnualCapacity"/>
      <sheetName val="2_DurationData"/>
      <sheetName val="2_TODLink"/>
      <sheetName val="2_AnnualLink"/>
      <sheetName val="2_AnnualNodeSummary"/>
      <sheetName val="2_TODNodeSummary"/>
      <sheetName val="2_DemandSummary"/>
      <sheetName val="2_AnnualDemandMax"/>
      <sheetName val="2_NPVall"/>
      <sheetName val="2_Emissions"/>
      <sheetName val="2_BuildLimits"/>
      <sheetName val="2_CF"/>
      <sheetName val="2_REZTransmissionLimits"/>
      <sheetName val="2_AssumedCapacity"/>
    </sheetNames>
    <sheetDataSet>
      <sheetData sheetId="0"/>
      <sheetData sheetId="1">
        <row r="3">
          <cell r="B3" t="str">
            <v>\\rc-sql7.rc.lan\tsirp\TasNetworks\PACR\2020_06_16_RST_TEST\Results\Marinus_2020-06-16a_AlternativeRST_Central\EC70\TS-IRP_summary_code\Files_for_excel</v>
          </cell>
          <cell r="D3" t="str">
            <v>Central</v>
          </cell>
          <cell r="K3" t="str">
            <v>TAS1</v>
          </cell>
          <cell r="L3" t="str">
            <v>TAS1 - Tasmania Midlands</v>
          </cell>
        </row>
        <row r="4">
          <cell r="B4" t="str">
            <v>\\rc-sql7.rc.lan\tsirp\TasNetworks\PACR\2020_06_16_RST_TEST\Results\Marinus_2020-06-16a_AlternativeRST_Slow Change\EC70\TS-IRP_summary_code\Files_for_excel</v>
          </cell>
          <cell r="D4" t="str">
            <v>Slow</v>
          </cell>
          <cell r="W4" t="str">
            <v>rooftopPV</v>
          </cell>
        </row>
        <row r="5">
          <cell r="B5">
            <v>0</v>
          </cell>
          <cell r="D5">
            <v>0</v>
          </cell>
          <cell r="G5" t="str">
            <v>N-Q-MNSP1</v>
          </cell>
          <cell r="J5" t="str">
            <v>NSW1</v>
          </cell>
          <cell r="K5" t="str">
            <v>NSW1</v>
          </cell>
          <cell r="L5" t="str">
            <v>NSW1 - Broken Hill</v>
          </cell>
        </row>
        <row r="6">
          <cell r="B6">
            <v>0</v>
          </cell>
          <cell r="D6">
            <v>0</v>
          </cell>
          <cell r="G6" t="str">
            <v>QNI</v>
          </cell>
          <cell r="J6" t="str">
            <v>QLD1</v>
          </cell>
          <cell r="K6" t="str">
            <v>QLD1</v>
          </cell>
          <cell r="L6" t="str">
            <v>NSW1 - Central West NSW</v>
          </cell>
          <cell r="U6" t="str">
            <v>As-Generated</v>
          </cell>
        </row>
        <row r="7">
          <cell r="B7">
            <v>0</v>
          </cell>
          <cell r="D7">
            <v>0</v>
          </cell>
          <cell r="G7" t="str">
            <v>SWNSW-SA1</v>
          </cell>
          <cell r="J7" t="str">
            <v>VIC1</v>
          </cell>
          <cell r="K7" t="str">
            <v>VIC1</v>
          </cell>
          <cell r="L7" t="str">
            <v>NSW1 - Cooma-Monaro</v>
          </cell>
          <cell r="U7" t="str">
            <v>Sent-Out</v>
          </cell>
        </row>
        <row r="8">
          <cell r="B8">
            <v>0</v>
          </cell>
          <cell r="D8">
            <v>0</v>
          </cell>
          <cell r="G8" t="str">
            <v>T-V-MNSP1</v>
          </cell>
          <cell r="J8" t="str">
            <v>SA1</v>
          </cell>
          <cell r="K8" t="str">
            <v>SA1</v>
          </cell>
          <cell r="L8" t="str">
            <v>NSW1 - New England</v>
          </cell>
        </row>
        <row r="9">
          <cell r="B9">
            <v>0</v>
          </cell>
          <cell r="D9">
            <v>0</v>
          </cell>
          <cell r="G9" t="str">
            <v>V-S-MNSP1</v>
          </cell>
          <cell r="J9" t="str">
            <v>TAS1</v>
          </cell>
          <cell r="K9" t="str">
            <v>TAS1</v>
          </cell>
          <cell r="L9" t="str">
            <v>NSW1 - North West NSW</v>
          </cell>
          <cell r="Z9" t="str">
            <v>Existing</v>
          </cell>
          <cell r="AA9" t="str">
            <v>NE</v>
          </cell>
        </row>
        <row r="10">
          <cell r="B10">
            <v>0</v>
          </cell>
          <cell r="D10">
            <v>0</v>
          </cell>
          <cell r="G10" t="str">
            <v>V-SA</v>
          </cell>
          <cell r="J10">
            <v>0</v>
          </cell>
          <cell r="K10">
            <v>0</v>
          </cell>
          <cell r="L10" t="str">
            <v>NSW1 - South West NSW</v>
          </cell>
        </row>
        <row r="11">
          <cell r="B11">
            <v>0</v>
          </cell>
          <cell r="D11">
            <v>0</v>
          </cell>
          <cell r="G11" t="str">
            <v>VIC1-CAN</v>
          </cell>
          <cell r="L11" t="str">
            <v>NSW1 - Southern NSW Tablelands</v>
          </cell>
        </row>
        <row r="12">
          <cell r="B12">
            <v>0</v>
          </cell>
          <cell r="D12">
            <v>0</v>
          </cell>
          <cell r="G12" t="str">
            <v>VIC1-SWNSW</v>
          </cell>
          <cell r="L12" t="str">
            <v>NSW1 - Tumut</v>
          </cell>
        </row>
        <row r="13">
          <cell r="B13">
            <v>0</v>
          </cell>
          <cell r="D13">
            <v>0</v>
          </cell>
          <cell r="G13" t="str">
            <v>VIC1-SWNSW_SL</v>
          </cell>
          <cell r="L13" t="str">
            <v>NSW1 - Wagga Wagga</v>
          </cell>
        </row>
        <row r="14">
          <cell r="B14">
            <v>0</v>
          </cell>
          <cell r="D14">
            <v>0</v>
          </cell>
          <cell r="G14">
            <v>0</v>
          </cell>
          <cell r="L14" t="str">
            <v>QLD1 - Barcaldine</v>
          </cell>
        </row>
        <row r="15">
          <cell r="B15">
            <v>0</v>
          </cell>
          <cell r="D15">
            <v>0</v>
          </cell>
          <cell r="L15" t="str">
            <v>QLD1 - Darling Downs</v>
          </cell>
        </row>
        <row r="16">
          <cell r="B16">
            <v>0</v>
          </cell>
          <cell r="D16">
            <v>0</v>
          </cell>
          <cell r="L16" t="str">
            <v>QLD1 - Far North QLD</v>
          </cell>
        </row>
        <row r="17">
          <cell r="L17" t="str">
            <v>QLD1 - Fitzroy</v>
          </cell>
        </row>
        <row r="18">
          <cell r="B18" t="str">
            <v>Case 2</v>
          </cell>
          <cell r="L18" t="str">
            <v>QLD1 - Isaac</v>
          </cell>
        </row>
        <row r="19">
          <cell r="B19">
            <v>0</v>
          </cell>
          <cell r="L19" t="str">
            <v>QLD1 - North Qld Clean Energy Hub</v>
          </cell>
        </row>
        <row r="20">
          <cell r="B20">
            <v>0</v>
          </cell>
          <cell r="L20" t="str">
            <v>QLD1 - Northern Qld</v>
          </cell>
        </row>
        <row r="21">
          <cell r="B21">
            <v>0</v>
          </cell>
          <cell r="L21" t="str">
            <v>QLD1 - Wide Bay</v>
          </cell>
        </row>
        <row r="22">
          <cell r="B22">
            <v>0</v>
          </cell>
          <cell r="L22" t="str">
            <v>SA1 - Eastern Eyre Peninsula</v>
          </cell>
        </row>
        <row r="23">
          <cell r="B23">
            <v>0</v>
          </cell>
          <cell r="L23" t="str">
            <v>SA1 - Leigh Creek</v>
          </cell>
        </row>
        <row r="24">
          <cell r="B24">
            <v>0</v>
          </cell>
          <cell r="L24" t="str">
            <v>SA1 - Mid-North SA</v>
          </cell>
        </row>
        <row r="25">
          <cell r="B25">
            <v>0</v>
          </cell>
          <cell r="L25" t="str">
            <v>SA1 - Mid-North South Australia_MN</v>
          </cell>
        </row>
        <row r="26">
          <cell r="L26" t="str">
            <v>SA1 - Northern SA</v>
          </cell>
        </row>
        <row r="27">
          <cell r="L27" t="str">
            <v>SA1 - Riverland</v>
          </cell>
        </row>
        <row r="28">
          <cell r="B28">
            <v>2050</v>
          </cell>
          <cell r="L28" t="str">
            <v>SA1 - South East SA</v>
          </cell>
        </row>
        <row r="29">
          <cell r="B29">
            <v>5.8999999999999997E-2</v>
          </cell>
          <cell r="L29" t="str">
            <v>SA1 - Western Eyre Peninsula</v>
          </cell>
        </row>
        <row r="30">
          <cell r="B30">
            <v>1</v>
          </cell>
          <cell r="L30" t="str">
            <v>SA1 - Yorke Peninsula</v>
          </cell>
        </row>
        <row r="31">
          <cell r="B31" t="str">
            <v>NEM</v>
          </cell>
          <cell r="L31" t="str">
            <v>TAS1 - North East Tasmania</v>
          </cell>
        </row>
        <row r="32">
          <cell r="B32">
            <v>0.1</v>
          </cell>
          <cell r="L32" t="str">
            <v>TAS1 - North West Tasmania</v>
          </cell>
        </row>
        <row r="33">
          <cell r="B33">
            <v>43647</v>
          </cell>
          <cell r="L33" t="str">
            <v>TAS1 - Tasmania Midlands</v>
          </cell>
        </row>
        <row r="34">
          <cell r="B34">
            <v>87</v>
          </cell>
          <cell r="L34" t="str">
            <v>VIC1 - Central North Vic</v>
          </cell>
        </row>
        <row r="35">
          <cell r="L35" t="str">
            <v>VIC1 - Gippsland</v>
          </cell>
        </row>
        <row r="36">
          <cell r="B36">
            <v>100</v>
          </cell>
          <cell r="L36" t="str">
            <v>VIC1 - Murray River</v>
          </cell>
        </row>
        <row r="37">
          <cell r="L37" t="str">
            <v>VIC1 - Ovens Murray</v>
          </cell>
        </row>
        <row r="38">
          <cell r="L38" t="str">
            <v>VIC1 - South West Victoria</v>
          </cell>
        </row>
        <row r="39">
          <cell r="L39" t="str">
            <v>VIC1 - Western Victoria</v>
          </cell>
        </row>
        <row r="47">
          <cell r="B47" t="str">
            <v>Annual_Capacity</v>
          </cell>
        </row>
        <row r="48">
          <cell r="B48" t="str">
            <v>Annual_GenerationAG</v>
          </cell>
        </row>
        <row r="49">
          <cell r="B49" t="str">
            <v>Annual_GenerationSO</v>
          </cell>
        </row>
        <row r="50">
          <cell r="B50" t="str">
            <v>Duration_Link</v>
          </cell>
        </row>
        <row r="51">
          <cell r="B51" t="str">
            <v>TOD_Link</v>
          </cell>
        </row>
        <row r="52">
          <cell r="B52" t="str">
            <v>Annual_Link</v>
          </cell>
        </row>
        <row r="53">
          <cell r="B53" t="str">
            <v>Annual_Node details</v>
          </cell>
        </row>
        <row r="54">
          <cell r="B54" t="str">
            <v>TOD_NodePoolPrice</v>
          </cell>
        </row>
        <row r="55">
          <cell r="B55" t="str">
            <v>Annual_NPV_agg</v>
          </cell>
        </row>
        <row r="56">
          <cell r="B56" t="str">
            <v>EnergyConstraints</v>
          </cell>
        </row>
        <row r="57">
          <cell r="B57" t="str">
            <v>AnnualMax_Node demand</v>
          </cell>
        </row>
        <row r="58">
          <cell r="B58" t="str">
            <v>DemandSummary</v>
          </cell>
        </row>
        <row r="59">
          <cell r="B59" t="str">
            <v>Annual_Spill_Wind_Solar_Hydro</v>
          </cell>
        </row>
        <row r="60">
          <cell r="B60" t="str">
            <v>AssumedCapacity</v>
          </cell>
        </row>
        <row r="61">
          <cell r="B61" t="str">
            <v>CF</v>
          </cell>
        </row>
        <row r="62">
          <cell r="B62" t="str">
            <v>REZTransmissionLimits</v>
          </cell>
        </row>
        <row r="63">
          <cell r="B63" t="str">
            <v>BuildLimits</v>
          </cell>
        </row>
        <row r="64">
          <cell r="B64">
            <v>0</v>
          </cell>
        </row>
        <row r="65">
          <cell r="B65">
            <v>0</v>
          </cell>
        </row>
        <row r="66">
          <cell r="B66">
            <v>0</v>
          </cell>
        </row>
        <row r="67">
          <cell r="B67">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AL7">
            <v>0</v>
          </cell>
        </row>
      </sheetData>
      <sheetData sheetId="17">
        <row r="7">
          <cell r="AL7">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ow r="1">
          <cell r="AN1">
            <v>9.4436709627165102E-4</v>
          </cell>
        </row>
      </sheetData>
      <sheetData sheetId="99"/>
      <sheetData sheetId="100"/>
      <sheetData sheetId="101"/>
      <sheetData sheetId="102"/>
      <sheetData sheetId="10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notes"/>
      <sheetName val="Abbreviations and notes"/>
      <sheetName val="Main"/>
      <sheetName val="!!DELETE ME!! - Data checks"/>
      <sheetName val="!! DELETE ME!! - Workbook Check"/>
      <sheetName val="---Compare options---"/>
      <sheetName val="BaseCase_Generation"/>
      <sheetName val="BaseCase_Capacity"/>
      <sheetName val="BaseCase_VOM Cost"/>
      <sheetName val="BaseCase_FOM Cost"/>
      <sheetName val="BaseCase_Fuel Cost"/>
      <sheetName val="BaseCase_Build Cost"/>
      <sheetName val="BaseCase_REHAB Cost"/>
      <sheetName val="BaseCase_REZ Tx Cost"/>
      <sheetName val="BaseCase_USE+DSP Cost"/>
      <sheetName val="BaseCase_SyncCon Cost"/>
      <sheetName val="M31_34_Generation"/>
      <sheetName val="M31_34_Capacity"/>
      <sheetName val="M31_34_VOM Cost"/>
      <sheetName val="M31_34_FOM Cost"/>
      <sheetName val="M31_34_Fuel Cost"/>
      <sheetName val="M31_34_Build Cost"/>
      <sheetName val="M31_34_REHAB Cost"/>
      <sheetName val="M31_34_REZ Tx Cost"/>
      <sheetName val="M31_34_USE+DSP Cost"/>
      <sheetName val="M31_34_SyncCon Cost"/>
      <sheetName val="1_NPVall"/>
      <sheetName val="1_GenSO"/>
      <sheetName val="1_Cap"/>
      <sheetName val="1_NSCap"/>
      <sheetName val="1_DemandSum"/>
      <sheetName val="2_NPVall"/>
      <sheetName val="2_GenSO"/>
      <sheetName val="2_Cap"/>
      <sheetName val="2_NSCap"/>
      <sheetName val="2_DemandSum"/>
      <sheetName val="ESS_Charge_GWh"/>
      <sheetName val="ESS_Discharge_GWh"/>
      <sheetName val="NPVall_Slow"/>
      <sheetName val="GenSO_Slow"/>
      <sheetName val="Cap_Slow"/>
      <sheetName val="NSCap_Slow"/>
      <sheetName val="DemandSum_Slow"/>
      <sheetName val="NPVall_Slow FY27-30"/>
      <sheetName val="GenSO_Slow FY27-30"/>
      <sheetName val="Cap_Slow FY27-30"/>
      <sheetName val="NSCap_Slow FY27-30"/>
      <sheetName val="DemandSum_Slow FY27-30"/>
      <sheetName val="NPVall_Slow FY31-34"/>
      <sheetName val="GenSO_Slow FY31-34"/>
      <sheetName val="Cap_Slow FY31-34"/>
      <sheetName val="NSCap_Slow FY31-34"/>
      <sheetName val="DemandSum_Slow FY31-34"/>
      <sheetName val="NPVall_Central"/>
      <sheetName val="GenSO_Central"/>
      <sheetName val="Cap_Central"/>
      <sheetName val="NSCap_Central"/>
      <sheetName val="DemandSum_Central"/>
      <sheetName val="NPVall_Central FY27-30"/>
      <sheetName val="GenSO_Central FY27-30"/>
      <sheetName val="Cap_Central FY27-30"/>
      <sheetName val="NSCap_Central FY27-30"/>
      <sheetName val="DemandSum_Central FY27-30"/>
      <sheetName val="NPVall_Central FY31-34"/>
      <sheetName val="GenSO_Central FY31-34"/>
      <sheetName val="Cap_Central FY31-34"/>
      <sheetName val="NSCap_Central FY31-34"/>
      <sheetName val="DemandSum_Central FY31-34"/>
      <sheetName val="NPVall_Fast"/>
      <sheetName val="GenSO_Fast"/>
      <sheetName val="Cap_Fast"/>
      <sheetName val="NSCap_Fast"/>
      <sheetName val="DemandSum_Fast"/>
      <sheetName val="NPVall_Fast FY27-30"/>
      <sheetName val="GenSO_Fast FY27-30"/>
      <sheetName val="Cap_Fast FY27-30"/>
      <sheetName val="NSCap_Fast FY27-30"/>
      <sheetName val="DemandSum_Fast FY27-30"/>
      <sheetName val="NPVall_Fast FY31-34"/>
      <sheetName val="GenSO_Fast FY31-34"/>
      <sheetName val="Cap_Fast FY31-34"/>
      <sheetName val="NSCap_Fast FY31-34"/>
      <sheetName val="DemandSum_Fast FY31-34"/>
      <sheetName val="NPVall_High DER"/>
      <sheetName val="GenSO_High DER"/>
      <sheetName val="Cap_High DER"/>
      <sheetName val="NSCap_High DER"/>
      <sheetName val="DemandSum_High DER"/>
      <sheetName val="NPVall_High DER FY27-30"/>
      <sheetName val="GenSO_High DER FY27-30"/>
      <sheetName val="Cap_High DER FY27-30"/>
      <sheetName val="NSCap_High DER FY27-30"/>
      <sheetName val="DemandSum_High DER FY27-30"/>
      <sheetName val="NPVall_High DER FY31-34"/>
      <sheetName val="GenSO_High DER FY31-34"/>
      <sheetName val="Cap_High DER FY31-34"/>
      <sheetName val="NSCap_High DER FY31-34"/>
      <sheetName val="DemandSum_High DER FY31-34"/>
      <sheetName val="NPVall_Step"/>
      <sheetName val="GenSO_Step"/>
      <sheetName val="Cap_Step"/>
      <sheetName val="NSCap_Step"/>
      <sheetName val="DemandSum_Step"/>
      <sheetName val="NPVall_Step FY27-30"/>
      <sheetName val="GenSO_Step FY27-30"/>
      <sheetName val="Cap_Step FY27-30"/>
      <sheetName val="NSCap_Step FY27-30"/>
      <sheetName val="DemandSum_Step FY27-30"/>
      <sheetName val="NPVall_Step FY31-34"/>
      <sheetName val="GenSO_Step FY31-34"/>
      <sheetName val="Cap_Step FY31-34"/>
      <sheetName val="NSCap_Step FY31-34"/>
      <sheetName val="DemandSum_Step FY31-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C9">
            <v>19443.503163702309</v>
          </cell>
          <cell r="D9">
            <v>1.6188610579999995E-2</v>
          </cell>
          <cell r="E9">
            <v>1303.06253422848</v>
          </cell>
          <cell r="F9">
            <v>131.75840715466998</v>
          </cell>
          <cell r="G9">
            <v>480.33184858532996</v>
          </cell>
          <cell r="H9">
            <v>160.42665978168003</v>
          </cell>
          <cell r="I9">
            <v>1.6434329279999996E-2</v>
          </cell>
          <cell r="J9">
            <v>16854.367859732338</v>
          </cell>
          <cell r="K9">
            <v>1131.9067209852501</v>
          </cell>
          <cell r="L9">
            <v>0.93255257713999984</v>
          </cell>
          <cell r="M9">
            <v>77.311465243909993</v>
          </cell>
          <cell r="N9">
            <v>19086.576599640091</v>
          </cell>
          <cell r="O9">
            <v>16297.076294599099</v>
          </cell>
          <cell r="P9">
            <v>8215.6215566523297</v>
          </cell>
          <cell r="Q9">
            <v>1998.4054276709403</v>
          </cell>
          <cell r="R9">
            <v>15038.50459981042</v>
          </cell>
          <cell r="S9">
            <v>25784.245970678348</v>
          </cell>
          <cell r="T9">
            <v>10.72097737226</v>
          </cell>
          <cell r="U9">
            <v>17547.35110233082</v>
          </cell>
          <cell r="V9">
            <v>1004.2765516034701</v>
          </cell>
          <cell r="W9">
            <v>9317.8541945206707</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PELPwrNfJufhl9qS7ooUXiH3jonwBStEK5nZ36E54g58fBzhV3Y6sAL4ewlK7x8i9GCspxV4tD0vpQ7pQ6tbrg==" saltValue="rv+mnY5eggFAmiOiz9nPIw==" spinCount="100000" sheet="1" objects="1" scenarios="1"/>
  <pageMargins left="0.45" right="0.45" top="0.45" bottom="0.45" header="0.25" footer="0.25"/>
  <pageSetup paperSize="9"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-103996.14483839499</v>
      </c>
      <c r="G6" s="33">
        <v>107439.59480554999</v>
      </c>
      <c r="H6" s="33">
        <v>137338.43342395572</v>
      </c>
      <c r="I6" s="33">
        <v>-53134.604034878699</v>
      </c>
      <c r="J6" s="33">
        <v>-167624.75428335593</v>
      </c>
      <c r="K6" s="33">
        <v>-175177.650796867</v>
      </c>
      <c r="L6" s="33">
        <v>-168337.29506953494</v>
      </c>
      <c r="M6" s="33">
        <v>222199.99349705028</v>
      </c>
      <c r="N6" s="33">
        <v>342545.6866972791</v>
      </c>
      <c r="O6" s="33">
        <v>196057.67091766023</v>
      </c>
      <c r="P6" s="33">
        <v>-100335.06957053876</v>
      </c>
      <c r="Q6" s="33">
        <v>-7088.8372324581469</v>
      </c>
      <c r="R6" s="33">
        <v>-537.4351933768362</v>
      </c>
      <c r="S6" s="33">
        <v>-6.5372112463457004E-4</v>
      </c>
      <c r="T6" s="33">
        <v>-6.2377969883044716E-4</v>
      </c>
      <c r="U6" s="33">
        <v>-5.9680201708547974E-4</v>
      </c>
      <c r="V6" s="33">
        <v>-5.6787517855839856E-4</v>
      </c>
      <c r="W6" s="33">
        <v>239835.44148192139</v>
      </c>
      <c r="X6" s="33">
        <v>-1.96532656427811E-6</v>
      </c>
      <c r="Y6" s="33">
        <v>0</v>
      </c>
      <c r="Z6" s="33">
        <v>0</v>
      </c>
      <c r="AA6" s="33">
        <v>0</v>
      </c>
      <c r="AB6" s="33">
        <v>0</v>
      </c>
      <c r="AC6" s="33">
        <v>0</v>
      </c>
      <c r="AD6" s="33">
        <v>0</v>
      </c>
      <c r="AE6" s="33">
        <v>0</v>
      </c>
    </row>
    <row r="7" spans="1:31">
      <c r="A7" s="29" t="s">
        <v>40</v>
      </c>
      <c r="B7" s="29" t="s">
        <v>71</v>
      </c>
      <c r="C7" s="33">
        <v>0</v>
      </c>
      <c r="D7" s="33">
        <v>0</v>
      </c>
      <c r="E7" s="33">
        <v>0</v>
      </c>
      <c r="F7" s="33">
        <v>-153211.11437182553</v>
      </c>
      <c r="G7" s="33">
        <v>-157781.11391270839</v>
      </c>
      <c r="H7" s="33">
        <v>-159866.84123163336</v>
      </c>
      <c r="I7" s="33">
        <v>151885.10158695345</v>
      </c>
      <c r="J7" s="33">
        <v>434833.57684872259</v>
      </c>
      <c r="K7" s="33">
        <v>-105352.16407559454</v>
      </c>
      <c r="L7" s="33">
        <v>-68541.055210202481</v>
      </c>
      <c r="M7" s="33">
        <v>-32788.373868497991</v>
      </c>
      <c r="N7" s="33">
        <v>-6.5415284595747884E-3</v>
      </c>
      <c r="O7" s="33">
        <v>-6.2419164665748639E-3</v>
      </c>
      <c r="P7" s="33">
        <v>-5.9560271603910538E-3</v>
      </c>
      <c r="Q7" s="33">
        <v>-5.698436531041174E-3</v>
      </c>
      <c r="R7" s="33">
        <v>-5.4222347946676214E-3</v>
      </c>
      <c r="S7" s="33">
        <v>190672.81332285286</v>
      </c>
      <c r="T7" s="33">
        <v>363063.54638128681</v>
      </c>
      <c r="U7" s="33">
        <v>-4.7234008114098985E-3</v>
      </c>
      <c r="V7" s="33">
        <v>-4.494458802739092E-3</v>
      </c>
      <c r="W7" s="33">
        <v>-4.2886057260970913E-3</v>
      </c>
      <c r="X7" s="33">
        <v>-4.0921810347229982E-3</v>
      </c>
      <c r="Y7" s="33">
        <v>-3.9151993891123086E-3</v>
      </c>
      <c r="Z7" s="33">
        <v>-3.7254306931496792E-3</v>
      </c>
      <c r="AA7" s="33">
        <v>-3.5548002783077313E-3</v>
      </c>
      <c r="AB7" s="33">
        <v>-3.3919849970348108E-3</v>
      </c>
      <c r="AC7" s="33">
        <v>-2.6191139053894129E-3</v>
      </c>
      <c r="AD7" s="33">
        <v>0</v>
      </c>
      <c r="AE7" s="33">
        <v>0</v>
      </c>
    </row>
    <row r="8" spans="1:31">
      <c r="A8" s="29" t="s">
        <v>40</v>
      </c>
      <c r="B8" s="29" t="s">
        <v>20</v>
      </c>
      <c r="C8" s="33">
        <v>1.4737455857623919E-4</v>
      </c>
      <c r="D8" s="33">
        <v>1.4170520749398049E-4</v>
      </c>
      <c r="E8" s="33">
        <v>1.491018673820669E-4</v>
      </c>
      <c r="F8" s="33">
        <v>1.5882144988271389E-4</v>
      </c>
      <c r="G8" s="33">
        <v>1.5154718494225531E-4</v>
      </c>
      <c r="H8" s="33">
        <v>1.446060924445811E-4</v>
      </c>
      <c r="I8" s="33">
        <v>1.3979993737500912E-4</v>
      </c>
      <c r="J8" s="33">
        <v>1.4770051174874029E-4</v>
      </c>
      <c r="K8" s="33">
        <v>1.4093560275757399E-4</v>
      </c>
      <c r="L8" s="33">
        <v>1.3448053692887791E-4</v>
      </c>
      <c r="M8" s="33">
        <v>1.3727661869962089E-4</v>
      </c>
      <c r="N8" s="33">
        <v>2.0551063726446429E-4</v>
      </c>
      <c r="O8" s="33">
        <v>1.960979362429828E-4</v>
      </c>
      <c r="P8" s="33">
        <v>1.8711635130239679E-4</v>
      </c>
      <c r="Q8" s="33">
        <v>1.7961326643834411E-4</v>
      </c>
      <c r="R8" s="33">
        <v>1.7315046997341412E-4</v>
      </c>
      <c r="S8" s="33">
        <v>2.9227322949186801E-4</v>
      </c>
      <c r="T8" s="33">
        <v>2.7954064978136088E-4</v>
      </c>
      <c r="U8" s="33">
        <v>3.1145770679111062E-4</v>
      </c>
      <c r="V8" s="33">
        <v>2.9636143275979998E-4</v>
      </c>
      <c r="W8" s="33">
        <v>3.3356330094502356E-4</v>
      </c>
      <c r="X8" s="33">
        <v>3.353098232573862E-4</v>
      </c>
      <c r="Y8" s="33">
        <v>3.2814068810977563E-4</v>
      </c>
      <c r="Z8" s="33">
        <v>3.1515125453859116E-4</v>
      </c>
      <c r="AA8" s="33">
        <v>3.0134118437680679E-4</v>
      </c>
      <c r="AB8" s="33">
        <v>2.9484634686558034E-4</v>
      </c>
      <c r="AC8" s="33">
        <v>2.860475078686576E-4</v>
      </c>
      <c r="AD8" s="33">
        <v>4.1202738346714126E-4</v>
      </c>
      <c r="AE8" s="33">
        <v>3.9354719382956162E-4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6.1713112003444087E-4</v>
      </c>
      <c r="D10" s="33">
        <v>6.0632670860261899E-4</v>
      </c>
      <c r="E10" s="33">
        <v>5.8474182423142286E-4</v>
      </c>
      <c r="F10" s="33">
        <v>5.5639954011486219E-4</v>
      </c>
      <c r="G10" s="33">
        <v>5.3091559150128499E-4</v>
      </c>
      <c r="H10" s="33">
        <v>5.0659884665068297E-4</v>
      </c>
      <c r="I10" s="33">
        <v>4.8468908831302888E-4</v>
      </c>
      <c r="J10" s="33">
        <v>4.7493176814004218E-4</v>
      </c>
      <c r="K10" s="33">
        <v>4.6711243100739828E-4</v>
      </c>
      <c r="L10" s="33">
        <v>4.675407522709786E-4</v>
      </c>
      <c r="M10" s="33">
        <v>4.7193314978199687E-4</v>
      </c>
      <c r="N10" s="33">
        <v>6.5559626448312902E-4</v>
      </c>
      <c r="O10" s="33">
        <v>6.2556895441042109E-4</v>
      </c>
      <c r="P10" s="33">
        <v>5.9691694099367172E-4</v>
      </c>
      <c r="Q10" s="33">
        <v>5.7410210283318484E-4</v>
      </c>
      <c r="R10" s="33">
        <v>5.5423298562433919E-4</v>
      </c>
      <c r="S10" s="33">
        <v>9.7399077119712763E-4</v>
      </c>
      <c r="T10" s="33">
        <v>9.3394888917799034E-4</v>
      </c>
      <c r="U10" s="33">
        <v>1427.2360903295234</v>
      </c>
      <c r="V10" s="33">
        <v>1358.0583282860816</v>
      </c>
      <c r="W10" s="33">
        <v>2121.8292439328543</v>
      </c>
      <c r="X10" s="33">
        <v>2281.3812065326943</v>
      </c>
      <c r="Y10" s="33">
        <v>2182.7144169430353</v>
      </c>
      <c r="Z10" s="33">
        <v>8600.5962558521351</v>
      </c>
      <c r="AA10" s="33">
        <v>9712.3498920425609</v>
      </c>
      <c r="AB10" s="33">
        <v>14123.332789001079</v>
      </c>
      <c r="AC10" s="33">
        <v>13512.516542458792</v>
      </c>
      <c r="AD10" s="33">
        <v>16206.201841886734</v>
      </c>
      <c r="AE10" s="33">
        <v>15463.933057949927</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15317.689539076346</v>
      </c>
      <c r="D12" s="33">
        <v>33773.479397827468</v>
      </c>
      <c r="E12" s="33">
        <v>53738.88862871172</v>
      </c>
      <c r="F12" s="33">
        <v>71822.293600545599</v>
      </c>
      <c r="G12" s="33">
        <v>86894.771191757027</v>
      </c>
      <c r="H12" s="33">
        <v>85640.930027988245</v>
      </c>
      <c r="I12" s="33">
        <v>106631.46436235962</v>
      </c>
      <c r="J12" s="33">
        <v>124293.56796758702</v>
      </c>
      <c r="K12" s="33">
        <v>193785.05610660999</v>
      </c>
      <c r="L12" s="33">
        <v>187131.94457706419</v>
      </c>
      <c r="M12" s="33">
        <v>181164.56544310428</v>
      </c>
      <c r="N12" s="33">
        <v>219890.32737758633</v>
      </c>
      <c r="O12" s="33">
        <v>214592.9160901579</v>
      </c>
      <c r="P12" s="33">
        <v>219023.07063479218</v>
      </c>
      <c r="Q12" s="33">
        <v>229760.35693190427</v>
      </c>
      <c r="R12" s="33">
        <v>234852.98416737121</v>
      </c>
      <c r="S12" s="33">
        <v>273264.61071442516</v>
      </c>
      <c r="T12" s="33">
        <v>267493.9159111589</v>
      </c>
      <c r="U12" s="33">
        <v>264630.77206463646</v>
      </c>
      <c r="V12" s="33">
        <v>253252.11866408683</v>
      </c>
      <c r="W12" s="33">
        <v>256561.80986097435</v>
      </c>
      <c r="X12" s="33">
        <v>265061.33822589088</v>
      </c>
      <c r="Y12" s="33">
        <v>260964.72334416973</v>
      </c>
      <c r="Z12" s="33">
        <v>251197.58608218166</v>
      </c>
      <c r="AA12" s="33">
        <v>256548.29424602585</v>
      </c>
      <c r="AB12" s="33">
        <v>262001.4123250659</v>
      </c>
      <c r="AC12" s="33">
        <v>269752.69233384251</v>
      </c>
      <c r="AD12" s="33">
        <v>266953.37121279235</v>
      </c>
      <c r="AE12" s="33">
        <v>268261.59328729857</v>
      </c>
    </row>
    <row r="13" spans="1:31">
      <c r="A13" s="29" t="s">
        <v>40</v>
      </c>
      <c r="B13" s="29" t="s">
        <v>68</v>
      </c>
      <c r="C13" s="33">
        <v>8.647399987286369E-4</v>
      </c>
      <c r="D13" s="33">
        <v>1.4528749340464969E-3</v>
      </c>
      <c r="E13" s="33">
        <v>1.6032345592224639E-3</v>
      </c>
      <c r="F13" s="33">
        <v>2.9216632060987771E-3</v>
      </c>
      <c r="G13" s="33">
        <v>2134.930254332814</v>
      </c>
      <c r="H13" s="33">
        <v>15712.879391340985</v>
      </c>
      <c r="I13" s="33">
        <v>19538.245209796605</v>
      </c>
      <c r="J13" s="33">
        <v>24772.299310662926</v>
      </c>
      <c r="K13" s="33">
        <v>61344.844648891805</v>
      </c>
      <c r="L13" s="33">
        <v>58535.157261905668</v>
      </c>
      <c r="M13" s="33">
        <v>56003.585946410007</v>
      </c>
      <c r="N13" s="33">
        <v>53289.108663891384</v>
      </c>
      <c r="O13" s="33">
        <v>50848.386401246011</v>
      </c>
      <c r="P13" s="33">
        <v>48519.453030321711</v>
      </c>
      <c r="Q13" s="33">
        <v>46421.048153173397</v>
      </c>
      <c r="R13" s="33">
        <v>44171.03226756322</v>
      </c>
      <c r="S13" s="33">
        <v>62232.214988067586</v>
      </c>
      <c r="T13" s="33">
        <v>64937.739921034648</v>
      </c>
      <c r="U13" s="33">
        <v>68932.416788421018</v>
      </c>
      <c r="V13" s="33">
        <v>77906.334445408647</v>
      </c>
      <c r="W13" s="33">
        <v>81419.187433975094</v>
      </c>
      <c r="X13" s="33">
        <v>112102.65028286625</v>
      </c>
      <c r="Y13" s="33">
        <v>108975.19120730559</v>
      </c>
      <c r="Z13" s="33">
        <v>103693.19203888191</v>
      </c>
      <c r="AA13" s="33">
        <v>98943.88550637773</v>
      </c>
      <c r="AB13" s="33">
        <v>112161.68842205712</v>
      </c>
      <c r="AC13" s="33">
        <v>109050.05130993875</v>
      </c>
      <c r="AD13" s="33">
        <v>110136.60919100374</v>
      </c>
      <c r="AE13" s="33">
        <v>114662.5255668059</v>
      </c>
    </row>
    <row r="14" spans="1:31">
      <c r="A14" s="29" t="s">
        <v>40</v>
      </c>
      <c r="B14" s="29" t="s">
        <v>36</v>
      </c>
      <c r="C14" s="33">
        <v>7.5257251168102499E-4</v>
      </c>
      <c r="D14" s="33">
        <v>1.094780942759033E-3</v>
      </c>
      <c r="E14" s="33">
        <v>1.0501678355496829E-3</v>
      </c>
      <c r="F14" s="33">
        <v>1.2875675424053041E-3</v>
      </c>
      <c r="G14" s="33">
        <v>1.7255745260248917E-3</v>
      </c>
      <c r="H14" s="33">
        <v>1.7570378500592391E-3</v>
      </c>
      <c r="I14" s="33">
        <v>2.2027433115552179E-3</v>
      </c>
      <c r="J14" s="33">
        <v>2.6629036090773371E-3</v>
      </c>
      <c r="K14" s="33">
        <v>3.8668808430965818E-2</v>
      </c>
      <c r="L14" s="33">
        <v>3.6956235815979725E-2</v>
      </c>
      <c r="M14" s="33">
        <v>3.5590258268721406E-2</v>
      </c>
      <c r="N14" s="33">
        <v>3.8763652329764746E-2</v>
      </c>
      <c r="O14" s="33">
        <v>962.6463620830865</v>
      </c>
      <c r="P14" s="33">
        <v>918.55569215720948</v>
      </c>
      <c r="Q14" s="33">
        <v>878.8302347472644</v>
      </c>
      <c r="R14" s="33">
        <v>836.23358991113332</v>
      </c>
      <c r="S14" s="33">
        <v>18906.811196184706</v>
      </c>
      <c r="T14" s="33">
        <v>18040.85039859467</v>
      </c>
      <c r="U14" s="33">
        <v>22817.400081463882</v>
      </c>
      <c r="V14" s="33">
        <v>21711.44663884386</v>
      </c>
      <c r="W14" s="33">
        <v>29462.106380391488</v>
      </c>
      <c r="X14" s="33">
        <v>28112.696970240831</v>
      </c>
      <c r="Y14" s="33">
        <v>26896.85847671565</v>
      </c>
      <c r="Z14" s="33">
        <v>25593.174818208226</v>
      </c>
      <c r="AA14" s="33">
        <v>24420.968393848849</v>
      </c>
      <c r="AB14" s="33">
        <v>31065.859920304629</v>
      </c>
      <c r="AC14" s="33">
        <v>29722.300896609861</v>
      </c>
      <c r="AD14" s="33">
        <v>28281.671229621785</v>
      </c>
      <c r="AE14" s="33">
        <v>26986.3275440533</v>
      </c>
    </row>
    <row r="15" spans="1:31">
      <c r="A15" s="29" t="s">
        <v>40</v>
      </c>
      <c r="B15" s="29" t="s">
        <v>73</v>
      </c>
      <c r="C15" s="33">
        <v>0</v>
      </c>
      <c r="D15" s="33">
        <v>0</v>
      </c>
      <c r="E15" s="33">
        <v>1.390448610698411E-3</v>
      </c>
      <c r="F15" s="33">
        <v>1.5308305857981638E-3</v>
      </c>
      <c r="G15" s="33">
        <v>1.5003819743808502E-3</v>
      </c>
      <c r="H15" s="33">
        <v>1.4780634675088549E-3</v>
      </c>
      <c r="I15" s="33">
        <v>1.497335075057032E-3</v>
      </c>
      <c r="J15" s="33">
        <v>1.5806584517120358E-3</v>
      </c>
      <c r="K15" s="33">
        <v>22893.979568199542</v>
      </c>
      <c r="L15" s="33">
        <v>21845.400400107599</v>
      </c>
      <c r="M15" s="33">
        <v>20900.61458143402</v>
      </c>
      <c r="N15" s="33">
        <v>19887.568312731775</v>
      </c>
      <c r="O15" s="33">
        <v>18976.687768668377</v>
      </c>
      <c r="P15" s="33">
        <v>18107.526497147894</v>
      </c>
      <c r="Q15" s="33">
        <v>17324.398965131393</v>
      </c>
      <c r="R15" s="33">
        <v>16484.689900450863</v>
      </c>
      <c r="S15" s="33">
        <v>19244.050066892258</v>
      </c>
      <c r="T15" s="33">
        <v>18362.643208993821</v>
      </c>
      <c r="U15" s="33">
        <v>18096.340036103851</v>
      </c>
      <c r="V15" s="33">
        <v>17219.215143556401</v>
      </c>
      <c r="W15" s="33">
        <v>18761.613117915953</v>
      </c>
      <c r="X15" s="33">
        <v>24853.10873290995</v>
      </c>
      <c r="Y15" s="33">
        <v>23778.243294423475</v>
      </c>
      <c r="Z15" s="33">
        <v>22755.979213665421</v>
      </c>
      <c r="AA15" s="33">
        <v>21713.720632560686</v>
      </c>
      <c r="AB15" s="33">
        <v>21761.896894984638</v>
      </c>
      <c r="AC15" s="33">
        <v>20820.722450795514</v>
      </c>
      <c r="AD15" s="33">
        <v>21874.664407937853</v>
      </c>
      <c r="AE15" s="33">
        <v>26289.197055727487</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15317.691168322024</v>
      </c>
      <c r="D17" s="35">
        <v>33773.481598734317</v>
      </c>
      <c r="E17" s="35">
        <v>53738.890965789971</v>
      </c>
      <c r="F17" s="35">
        <v>-185384.96197279074</v>
      </c>
      <c r="G17" s="35">
        <v>38688.183021394216</v>
      </c>
      <c r="H17" s="35">
        <v>78825.402262856544</v>
      </c>
      <c r="I17" s="35">
        <v>224920.20774872004</v>
      </c>
      <c r="J17" s="35">
        <v>416274.69046624884</v>
      </c>
      <c r="K17" s="35">
        <v>-25399.913508911755</v>
      </c>
      <c r="L17" s="35">
        <v>8788.7521612537093</v>
      </c>
      <c r="M17" s="35">
        <v>426579.77162727638</v>
      </c>
      <c r="N17" s="35">
        <v>615725.11705833534</v>
      </c>
      <c r="O17" s="35">
        <v>461498.96798881458</v>
      </c>
      <c r="P17" s="35">
        <v>167207.44892258127</v>
      </c>
      <c r="Q17" s="35">
        <v>269092.56290789833</v>
      </c>
      <c r="R17" s="35">
        <v>278486.57654670626</v>
      </c>
      <c r="S17" s="35">
        <v>526169.63963788853</v>
      </c>
      <c r="T17" s="35">
        <v>695495.20280319022</v>
      </c>
      <c r="U17" s="35">
        <v>334990.41993464192</v>
      </c>
      <c r="V17" s="35">
        <v>332516.50667180901</v>
      </c>
      <c r="W17" s="35">
        <v>579938.26406576124</v>
      </c>
      <c r="X17" s="35">
        <v>379445.36595645332</v>
      </c>
      <c r="Y17" s="35">
        <v>372122.62538135966</v>
      </c>
      <c r="Z17" s="35">
        <v>363491.37096663623</v>
      </c>
      <c r="AA17" s="35">
        <v>365204.52639098704</v>
      </c>
      <c r="AB17" s="35">
        <v>388286.43043898547</v>
      </c>
      <c r="AC17" s="35">
        <v>392315.25785317365</v>
      </c>
      <c r="AD17" s="35">
        <v>393296.18265771016</v>
      </c>
      <c r="AE17" s="35">
        <v>398388.0523056016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-28115.175365362415</v>
      </c>
      <c r="G20" s="33">
        <v>179844.99634730368</v>
      </c>
      <c r="H20" s="33">
        <v>-108182.2569793755</v>
      </c>
      <c r="I20" s="33">
        <v>-103503.51141469317</v>
      </c>
      <c r="J20" s="33">
        <v>-98486.723139914306</v>
      </c>
      <c r="K20" s="33">
        <v>-109206.24706030576</v>
      </c>
      <c r="L20" s="33">
        <v>-105387.4823688703</v>
      </c>
      <c r="M20" s="33">
        <v>-101009.27418156914</v>
      </c>
      <c r="N20" s="33">
        <v>238993.43140485985</v>
      </c>
      <c r="O20" s="33">
        <v>-50467.841092176968</v>
      </c>
      <c r="P20" s="33">
        <v>-48156.336900843977</v>
      </c>
      <c r="Q20" s="33">
        <v>-4.5964604265172701E-4</v>
      </c>
      <c r="R20" s="33">
        <v>-4.3736711852822801E-4</v>
      </c>
      <c r="S20" s="33">
        <v>-4.1733503659742601E-4</v>
      </c>
      <c r="T20" s="33">
        <v>-3.9822045460999599E-4</v>
      </c>
      <c r="U20" s="33">
        <v>-3.8099792442995402E-4</v>
      </c>
      <c r="V20" s="33">
        <v>-3.6253105413859598E-4</v>
      </c>
      <c r="W20" s="33">
        <v>-3.4592657823880204E-4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3.1925889746172399E-5</v>
      </c>
      <c r="D22" s="33">
        <v>3.0463635241852999E-5</v>
      </c>
      <c r="E22" s="33">
        <v>3.17088621394482E-5</v>
      </c>
      <c r="F22" s="33">
        <v>3.4807116304809602E-5</v>
      </c>
      <c r="G22" s="33">
        <v>3.3212897224190899E-5</v>
      </c>
      <c r="H22" s="33">
        <v>3.1691695811992502E-5</v>
      </c>
      <c r="I22" s="33">
        <v>3.0321070116450799E-5</v>
      </c>
      <c r="J22" s="33">
        <v>3.1628897521280396E-5</v>
      </c>
      <c r="K22" s="33">
        <v>3.0180245714397199E-5</v>
      </c>
      <c r="L22" s="33">
        <v>2.8797944372501602E-5</v>
      </c>
      <c r="M22" s="33">
        <v>2.9336390006754398E-5</v>
      </c>
      <c r="N22" s="33">
        <v>5.1683391014675201E-5</v>
      </c>
      <c r="O22" s="33">
        <v>4.9316212780628702E-5</v>
      </c>
      <c r="P22" s="33">
        <v>4.7057454924613395E-5</v>
      </c>
      <c r="Q22" s="33">
        <v>4.5022279613418401E-5</v>
      </c>
      <c r="R22" s="33">
        <v>4.2840061431820097E-5</v>
      </c>
      <c r="S22" s="33">
        <v>9.4407891861345009E-5</v>
      </c>
      <c r="T22" s="33">
        <v>9.008386624404489E-5</v>
      </c>
      <c r="U22" s="33">
        <v>9.0268883444408595E-5</v>
      </c>
      <c r="V22" s="33">
        <v>8.5893574144738004E-5</v>
      </c>
      <c r="W22" s="33">
        <v>1.0900502525870099E-4</v>
      </c>
      <c r="X22" s="33">
        <v>1.04012428640556E-4</v>
      </c>
      <c r="Y22" s="33">
        <v>1.00317862112646E-4</v>
      </c>
      <c r="Z22" s="33">
        <v>9.5455481430882302E-5</v>
      </c>
      <c r="AA22" s="33">
        <v>9.1083474611526101E-5</v>
      </c>
      <c r="AB22" s="33">
        <v>8.6911712380976795E-5</v>
      </c>
      <c r="AC22" s="33">
        <v>8.3152890923785693E-5</v>
      </c>
      <c r="AD22" s="33">
        <v>1.16410371627818E-4</v>
      </c>
      <c r="AE22" s="33">
        <v>1.1107859883728299E-4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1.278226997915117E-4</v>
      </c>
      <c r="D24" s="33">
        <v>1.2791157629880309E-4</v>
      </c>
      <c r="E24" s="33">
        <v>1.270175403240325E-4</v>
      </c>
      <c r="F24" s="33">
        <v>1.2086103318452329E-4</v>
      </c>
      <c r="G24" s="33">
        <v>1.1532541329809709E-4</v>
      </c>
      <c r="H24" s="33">
        <v>1.100433332559002E-4</v>
      </c>
      <c r="I24" s="33">
        <v>1.052840984999451E-4</v>
      </c>
      <c r="J24" s="33">
        <v>1.0018100563231319E-4</v>
      </c>
      <c r="K24" s="33">
        <v>9.6719556579957002E-5</v>
      </c>
      <c r="L24" s="33">
        <v>9.6380101182808899E-5</v>
      </c>
      <c r="M24" s="33">
        <v>9.728289126044409E-5</v>
      </c>
      <c r="N24" s="33">
        <v>1.4903046339617931E-4</v>
      </c>
      <c r="O24" s="33">
        <v>1.4220464058859443E-4</v>
      </c>
      <c r="P24" s="33">
        <v>1.3569145088929342E-4</v>
      </c>
      <c r="Q24" s="33">
        <v>1.298229675377708E-4</v>
      </c>
      <c r="R24" s="33">
        <v>1.2353048207096369E-4</v>
      </c>
      <c r="S24" s="33">
        <v>3.3460465670940898E-4</v>
      </c>
      <c r="T24" s="33">
        <v>3.19279252458201E-4</v>
      </c>
      <c r="U24" s="33">
        <v>283.79244487492264</v>
      </c>
      <c r="V24" s="33">
        <v>270.03709889235972</v>
      </c>
      <c r="W24" s="33">
        <v>975.98295599677954</v>
      </c>
      <c r="X24" s="33">
        <v>931.28144619104796</v>
      </c>
      <c r="Y24" s="33">
        <v>891.0047488982259</v>
      </c>
      <c r="Z24" s="33">
        <v>5656.3911492505058</v>
      </c>
      <c r="AA24" s="33">
        <v>5397.3197967543665</v>
      </c>
      <c r="AB24" s="33">
        <v>5150.1143078297428</v>
      </c>
      <c r="AC24" s="33">
        <v>4927.3783883900142</v>
      </c>
      <c r="AD24" s="33">
        <v>5531.1603535300674</v>
      </c>
      <c r="AE24" s="33">
        <v>5277.8247635425632</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2.8364344417342335E-3</v>
      </c>
      <c r="D26" s="33">
        <v>19157.365928176183</v>
      </c>
      <c r="E26" s="33">
        <v>36664.047735476372</v>
      </c>
      <c r="F26" s="33">
        <v>52634.01297837621</v>
      </c>
      <c r="G26" s="33">
        <v>64340.943171177329</v>
      </c>
      <c r="H26" s="33">
        <v>61394.029892821127</v>
      </c>
      <c r="I26" s="33">
        <v>69208.044507623708</v>
      </c>
      <c r="J26" s="33">
        <v>73514.102096398216</v>
      </c>
      <c r="K26" s="33">
        <v>130367.71351875921</v>
      </c>
      <c r="L26" s="33">
        <v>124396.67315539777</v>
      </c>
      <c r="M26" s="33">
        <v>119016.67463404666</v>
      </c>
      <c r="N26" s="33">
        <v>116094.30364600098</v>
      </c>
      <c r="O26" s="33">
        <v>110777.00725343576</v>
      </c>
      <c r="P26" s="33">
        <v>110466.04560375329</v>
      </c>
      <c r="Q26" s="33">
        <v>121221.97355702573</v>
      </c>
      <c r="R26" s="33">
        <v>115368.17848394088</v>
      </c>
      <c r="S26" s="33">
        <v>111395.05221697147</v>
      </c>
      <c r="T26" s="33">
        <v>107495.74928244193</v>
      </c>
      <c r="U26" s="33">
        <v>110030.63382554275</v>
      </c>
      <c r="V26" s="33">
        <v>104697.47775366345</v>
      </c>
      <c r="W26" s="33">
        <v>110335.20148013216</v>
      </c>
      <c r="X26" s="33">
        <v>105281.68798198116</v>
      </c>
      <c r="Y26" s="33">
        <v>100728.38835187751</v>
      </c>
      <c r="Z26" s="33">
        <v>95846.109571985668</v>
      </c>
      <c r="AA26" s="33">
        <v>96396.949461633005</v>
      </c>
      <c r="AB26" s="33">
        <v>91981.822526837888</v>
      </c>
      <c r="AC26" s="33">
        <v>99792.280723363321</v>
      </c>
      <c r="AD26" s="33">
        <v>94955.377316290018</v>
      </c>
      <c r="AE26" s="33">
        <v>90606.276052712783</v>
      </c>
    </row>
    <row r="27" spans="1:31">
      <c r="A27" s="29" t="s">
        <v>130</v>
      </c>
      <c r="B27" s="29" t="s">
        <v>68</v>
      </c>
      <c r="C27" s="33">
        <v>2.0376556467647651E-4</v>
      </c>
      <c r="D27" s="33">
        <v>4.2604825563310144E-4</v>
      </c>
      <c r="E27" s="33">
        <v>4.4541646007455161E-4</v>
      </c>
      <c r="F27" s="33">
        <v>8.819935018389329E-4</v>
      </c>
      <c r="G27" s="33">
        <v>2134.9282113793056</v>
      </c>
      <c r="H27" s="33">
        <v>15712.877345146588</v>
      </c>
      <c r="I27" s="33">
        <v>19538.242757982163</v>
      </c>
      <c r="J27" s="33">
        <v>24772.296711145111</v>
      </c>
      <c r="K27" s="33">
        <v>61344.841342941087</v>
      </c>
      <c r="L27" s="33">
        <v>58535.15392988376</v>
      </c>
      <c r="M27" s="33">
        <v>56003.582677126127</v>
      </c>
      <c r="N27" s="33">
        <v>53289.103600525021</v>
      </c>
      <c r="O27" s="33">
        <v>50848.381277967055</v>
      </c>
      <c r="P27" s="33">
        <v>48519.447765002995</v>
      </c>
      <c r="Q27" s="33">
        <v>46421.04311557304</v>
      </c>
      <c r="R27" s="33">
        <v>44171.027230873849</v>
      </c>
      <c r="S27" s="33">
        <v>50280.173848425096</v>
      </c>
      <c r="T27" s="33">
        <v>53533.118780517936</v>
      </c>
      <c r="U27" s="33">
        <v>53185.442335062056</v>
      </c>
      <c r="V27" s="33">
        <v>50607.557846046504</v>
      </c>
      <c r="W27" s="33">
        <v>48289.654425126893</v>
      </c>
      <c r="X27" s="33">
        <v>65235.219310118766</v>
      </c>
      <c r="Y27" s="33">
        <v>62413.87876825998</v>
      </c>
      <c r="Z27" s="33">
        <v>59388.694299555864</v>
      </c>
      <c r="AA27" s="33">
        <v>56668.60140831281</v>
      </c>
      <c r="AB27" s="33">
        <v>60044.890015841716</v>
      </c>
      <c r="AC27" s="33">
        <v>59187.237938518556</v>
      </c>
      <c r="AD27" s="33">
        <v>62690.618383698951</v>
      </c>
      <c r="AE27" s="33">
        <v>65213.080171015288</v>
      </c>
    </row>
    <row r="28" spans="1:31">
      <c r="A28" s="29" t="s">
        <v>130</v>
      </c>
      <c r="B28" s="29" t="s">
        <v>36</v>
      </c>
      <c r="C28" s="33">
        <v>2.6063478894270596E-4</v>
      </c>
      <c r="D28" s="33">
        <v>3.8084818761867199E-4</v>
      </c>
      <c r="E28" s="33">
        <v>3.6437698597811195E-4</v>
      </c>
      <c r="F28" s="33">
        <v>4.7632432024726802E-4</v>
      </c>
      <c r="G28" s="33">
        <v>5.752527656526609E-4</v>
      </c>
      <c r="H28" s="33">
        <v>6.09052295924141E-4</v>
      </c>
      <c r="I28" s="33">
        <v>7.5031641999780607E-4</v>
      </c>
      <c r="J28" s="33">
        <v>8.4782882085927792E-4</v>
      </c>
      <c r="K28" s="33">
        <v>3.6744621774180274E-2</v>
      </c>
      <c r="L28" s="33">
        <v>3.5067199743050156E-2</v>
      </c>
      <c r="M28" s="33">
        <v>3.359594904311379E-2</v>
      </c>
      <c r="N28" s="33">
        <v>3.2747308001787066E-2</v>
      </c>
      <c r="O28" s="33">
        <v>3.1249093984264419E-2</v>
      </c>
      <c r="P28" s="33">
        <v>2.9817837759373529E-2</v>
      </c>
      <c r="Q28" s="33">
        <v>2.853228321652684E-2</v>
      </c>
      <c r="R28" s="33">
        <v>2.7149330870882827E-2</v>
      </c>
      <c r="S28" s="33">
        <v>1859.0536829496352</v>
      </c>
      <c r="T28" s="33">
        <v>1773.9061867302232</v>
      </c>
      <c r="U28" s="33">
        <v>4599.019906859704</v>
      </c>
      <c r="V28" s="33">
        <v>4376.1066091246803</v>
      </c>
      <c r="W28" s="33">
        <v>8318.3693195134838</v>
      </c>
      <c r="X28" s="33">
        <v>7937.3753106222548</v>
      </c>
      <c r="Y28" s="33">
        <v>7594.093883827165</v>
      </c>
      <c r="Z28" s="33">
        <v>7226.0101384899908</v>
      </c>
      <c r="AA28" s="33">
        <v>6895.0478465308497</v>
      </c>
      <c r="AB28" s="33">
        <v>6579.2441287375987</v>
      </c>
      <c r="AC28" s="33">
        <v>6294.7001601604761</v>
      </c>
      <c r="AD28" s="33">
        <v>5989.600071731451</v>
      </c>
      <c r="AE28" s="33">
        <v>5715.2672724363047</v>
      </c>
    </row>
    <row r="29" spans="1:31">
      <c r="A29" s="29" t="s">
        <v>130</v>
      </c>
      <c r="B29" s="29" t="s">
        <v>73</v>
      </c>
      <c r="C29" s="33">
        <v>0</v>
      </c>
      <c r="D29" s="33">
        <v>0</v>
      </c>
      <c r="E29" s="33">
        <v>4.1181959823143201E-4</v>
      </c>
      <c r="F29" s="33">
        <v>4.7696036933014596E-4</v>
      </c>
      <c r="G29" s="33">
        <v>4.55114856049863E-4</v>
      </c>
      <c r="H29" s="33">
        <v>4.3561005671337099E-4</v>
      </c>
      <c r="I29" s="33">
        <v>4.5221266617101897E-4</v>
      </c>
      <c r="J29" s="33">
        <v>4.8146090349505201E-4</v>
      </c>
      <c r="K29" s="33">
        <v>22893.97848948112</v>
      </c>
      <c r="L29" s="33">
        <v>21845.399325763156</v>
      </c>
      <c r="M29" s="33">
        <v>20900.613489436211</v>
      </c>
      <c r="N29" s="33">
        <v>19887.566414079763</v>
      </c>
      <c r="O29" s="33">
        <v>18976.685502062974</v>
      </c>
      <c r="P29" s="33">
        <v>18107.52432682053</v>
      </c>
      <c r="Q29" s="33">
        <v>17324.396840534282</v>
      </c>
      <c r="R29" s="33">
        <v>16484.68783308112</v>
      </c>
      <c r="S29" s="33">
        <v>15729.664482423892</v>
      </c>
      <c r="T29" s="33">
        <v>15009.221828398448</v>
      </c>
      <c r="U29" s="33">
        <v>14360.092431931525</v>
      </c>
      <c r="V29" s="33">
        <v>13664.062487124986</v>
      </c>
      <c r="W29" s="33">
        <v>13038.227563564833</v>
      </c>
      <c r="X29" s="33">
        <v>12441.056831786522</v>
      </c>
      <c r="Y29" s="33">
        <v>11902.996884647706</v>
      </c>
      <c r="Z29" s="33">
        <v>11326.061723272929</v>
      </c>
      <c r="AA29" s="33">
        <v>10807.310800347115</v>
      </c>
      <c r="AB29" s="33">
        <v>10312.31946187456</v>
      </c>
      <c r="AC29" s="33">
        <v>9866.3247092134843</v>
      </c>
      <c r="AD29" s="33">
        <v>9388.1065182349466</v>
      </c>
      <c r="AE29" s="33">
        <v>8958.1169031463087</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3.1999485959483941E-3</v>
      </c>
      <c r="D31" s="35">
        <v>19157.366512599652</v>
      </c>
      <c r="E31" s="35">
        <v>36664.048339619236</v>
      </c>
      <c r="F31" s="35">
        <v>24518.838650675447</v>
      </c>
      <c r="G31" s="35">
        <v>246320.8678783986</v>
      </c>
      <c r="H31" s="35">
        <v>-31075.349599672751</v>
      </c>
      <c r="I31" s="35">
        <v>-14757.224013482137</v>
      </c>
      <c r="J31" s="35">
        <v>-200.32420056108458</v>
      </c>
      <c r="K31" s="35">
        <v>82506.307928294336</v>
      </c>
      <c r="L31" s="35">
        <v>77544.344841589278</v>
      </c>
      <c r="M31" s="35">
        <v>74010.983256222913</v>
      </c>
      <c r="N31" s="35">
        <v>408376.83885209967</v>
      </c>
      <c r="O31" s="35">
        <v>111157.5476307467</v>
      </c>
      <c r="P31" s="35">
        <v>110829.1566506612</v>
      </c>
      <c r="Q31" s="35">
        <v>167643.01638779798</v>
      </c>
      <c r="R31" s="35">
        <v>159539.20544381815</v>
      </c>
      <c r="S31" s="35">
        <v>161675.22607707407</v>
      </c>
      <c r="T31" s="35">
        <v>161028.86807410253</v>
      </c>
      <c r="U31" s="35">
        <v>163499.8683147507</v>
      </c>
      <c r="V31" s="35">
        <v>155575.07242196484</v>
      </c>
      <c r="W31" s="35">
        <v>159600.83862433428</v>
      </c>
      <c r="X31" s="35">
        <v>171448.18884230341</v>
      </c>
      <c r="Y31" s="35">
        <v>164033.27196935358</v>
      </c>
      <c r="Z31" s="35">
        <v>160891.19511624752</v>
      </c>
      <c r="AA31" s="35">
        <v>158462.87075778365</v>
      </c>
      <c r="AB31" s="35">
        <v>157176.82693742105</v>
      </c>
      <c r="AC31" s="35">
        <v>163906.89713342479</v>
      </c>
      <c r="AD31" s="35">
        <v>163177.15616992943</v>
      </c>
      <c r="AE31" s="35">
        <v>161097.18109834922</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-75880.969473032572</v>
      </c>
      <c r="G34" s="33">
        <v>-72405.401541753687</v>
      </c>
      <c r="H34" s="33">
        <v>245520.69040333122</v>
      </c>
      <c r="I34" s="33">
        <v>50368.907379814475</v>
      </c>
      <c r="J34" s="33">
        <v>-69138.031143441622</v>
      </c>
      <c r="K34" s="33">
        <v>-65971.403736561246</v>
      </c>
      <c r="L34" s="33">
        <v>-62949.812700664632</v>
      </c>
      <c r="M34" s="33">
        <v>323209.26767861942</v>
      </c>
      <c r="N34" s="33">
        <v>103552.25529241923</v>
      </c>
      <c r="O34" s="33">
        <v>246525.5120098372</v>
      </c>
      <c r="P34" s="33">
        <v>-52178.732669694778</v>
      </c>
      <c r="Q34" s="33">
        <v>-7088.8367728121038</v>
      </c>
      <c r="R34" s="33">
        <v>-537.43475600971772</v>
      </c>
      <c r="S34" s="33">
        <v>-2.3638608803714403E-4</v>
      </c>
      <c r="T34" s="33">
        <v>-2.2555924422045114E-4</v>
      </c>
      <c r="U34" s="33">
        <v>-2.1580409265552566E-4</v>
      </c>
      <c r="V34" s="33">
        <v>-2.053441244198026E-4</v>
      </c>
      <c r="W34" s="33">
        <v>239835.44182784797</v>
      </c>
      <c r="X34" s="33">
        <v>-1.96532656427811E-6</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3.3968255976572998E-5</v>
      </c>
      <c r="D36" s="33">
        <v>3.3493086735853999E-5</v>
      </c>
      <c r="E36" s="33">
        <v>3.4092251322515701E-5</v>
      </c>
      <c r="F36" s="33">
        <v>3.9561470057962304E-5</v>
      </c>
      <c r="G36" s="33">
        <v>3.7749494315087798E-5</v>
      </c>
      <c r="H36" s="33">
        <v>3.6020509828300498E-5</v>
      </c>
      <c r="I36" s="33">
        <v>3.4462668410470801E-5</v>
      </c>
      <c r="J36" s="33">
        <v>3.8197498726147003E-5</v>
      </c>
      <c r="K36" s="33">
        <v>3.64479949531868E-5</v>
      </c>
      <c r="L36" s="33">
        <v>3.4778621124690802E-5</v>
      </c>
      <c r="M36" s="33">
        <v>3.7123407714274299E-5</v>
      </c>
      <c r="N36" s="33">
        <v>5.0223571999593798E-5</v>
      </c>
      <c r="O36" s="33">
        <v>4.7923255705723998E-5</v>
      </c>
      <c r="P36" s="33">
        <v>4.5728297410920402E-5</v>
      </c>
      <c r="Q36" s="33">
        <v>4.3750606478362003E-5</v>
      </c>
      <c r="R36" s="33">
        <v>4.3266043128674103E-5</v>
      </c>
      <c r="S36" s="33">
        <v>7.462614525017811E-5</v>
      </c>
      <c r="T36" s="33">
        <v>7.12081538363242E-5</v>
      </c>
      <c r="U36" s="33">
        <v>9.3962589016779801E-5</v>
      </c>
      <c r="V36" s="33">
        <v>8.9408246768828592E-5</v>
      </c>
      <c r="W36" s="33">
        <v>8.5313212531710995E-5</v>
      </c>
      <c r="X36" s="33">
        <v>9.7865990468145895E-5</v>
      </c>
      <c r="Y36" s="33">
        <v>9.3633410361008997E-5</v>
      </c>
      <c r="Z36" s="33">
        <v>8.9095023316876506E-5</v>
      </c>
      <c r="AA36" s="33">
        <v>8.5014335192181096E-5</v>
      </c>
      <c r="AB36" s="33">
        <v>8.7699576733580193E-5</v>
      </c>
      <c r="AC36" s="33">
        <v>8.3906681141237508E-5</v>
      </c>
      <c r="AD36" s="33">
        <v>7.983974613225569E-5</v>
      </c>
      <c r="AE36" s="33">
        <v>7.6182963836326096E-5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1.2573912768690519E-4</v>
      </c>
      <c r="D38" s="33">
        <v>1.245091340970236E-4</v>
      </c>
      <c r="E38" s="33">
        <v>1.1912427178055381E-4</v>
      </c>
      <c r="F38" s="33">
        <v>1.1335034931413779E-4</v>
      </c>
      <c r="G38" s="33">
        <v>1.0815873021852141E-4</v>
      </c>
      <c r="H38" s="33">
        <v>1.0320489520559261E-4</v>
      </c>
      <c r="I38" s="33">
        <v>9.8741414232102391E-5</v>
      </c>
      <c r="J38" s="33">
        <v>9.9670768598321692E-5</v>
      </c>
      <c r="K38" s="33">
        <v>9.7338015582832586E-5</v>
      </c>
      <c r="L38" s="33">
        <v>9.7959613776427295E-5</v>
      </c>
      <c r="M38" s="33">
        <v>9.97091806284925E-5</v>
      </c>
      <c r="N38" s="33">
        <v>1.2447185638799711E-4</v>
      </c>
      <c r="O38" s="33">
        <v>1.1877085528477301E-4</v>
      </c>
      <c r="P38" s="33">
        <v>1.133309687380607E-4</v>
      </c>
      <c r="Q38" s="33">
        <v>1.084295479124123E-4</v>
      </c>
      <c r="R38" s="33">
        <v>1.072573145004476E-4</v>
      </c>
      <c r="S38" s="33">
        <v>1.5233801095023499E-4</v>
      </c>
      <c r="T38" s="33">
        <v>1.453606974137269E-4</v>
      </c>
      <c r="U38" s="33">
        <v>1143.4428993546189</v>
      </c>
      <c r="V38" s="33">
        <v>1088.0205194570121</v>
      </c>
      <c r="W38" s="33">
        <v>1038.1875181525306</v>
      </c>
      <c r="X38" s="33">
        <v>1247.3719266196213</v>
      </c>
      <c r="Y38" s="33">
        <v>1193.4246710147238</v>
      </c>
      <c r="Z38" s="33">
        <v>1135.5796876460881</v>
      </c>
      <c r="AA38" s="33">
        <v>2589.2424798105571</v>
      </c>
      <c r="AB38" s="33">
        <v>7326.4745694485637</v>
      </c>
      <c r="AC38" s="33">
        <v>7009.6138257953753</v>
      </c>
      <c r="AD38" s="33">
        <v>6941.8164083686006</v>
      </c>
      <c r="AE38" s="33">
        <v>6623.8706160352149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15317.679248300281</v>
      </c>
      <c r="D40" s="33">
        <v>14616.106318596128</v>
      </c>
      <c r="E40" s="33">
        <v>13983.978346885056</v>
      </c>
      <c r="F40" s="33">
        <v>13306.181649926792</v>
      </c>
      <c r="G40" s="33">
        <v>14131.834228522424</v>
      </c>
      <c r="H40" s="33">
        <v>13484.574654275686</v>
      </c>
      <c r="I40" s="33">
        <v>24518.373923844596</v>
      </c>
      <c r="J40" s="33">
        <v>36018.16743155838</v>
      </c>
      <c r="K40" s="33">
        <v>46964.047132440399</v>
      </c>
      <c r="L40" s="33">
        <v>44813.02205509835</v>
      </c>
      <c r="M40" s="33">
        <v>42874.915629421084</v>
      </c>
      <c r="N40" s="33">
        <v>53962.494992951673</v>
      </c>
      <c r="O40" s="33">
        <v>54095.74253697056</v>
      </c>
      <c r="P40" s="33">
        <v>51618.074963813131</v>
      </c>
      <c r="Q40" s="33">
        <v>49385.658677379739</v>
      </c>
      <c r="R40" s="33">
        <v>55322.220599513908</v>
      </c>
      <c r="S40" s="33">
        <v>67082.423405486974</v>
      </c>
      <c r="T40" s="33">
        <v>64009.945972118432</v>
      </c>
      <c r="U40" s="33">
        <v>61241.59689922283</v>
      </c>
      <c r="V40" s="33">
        <v>58273.23263127332</v>
      </c>
      <c r="W40" s="33">
        <v>60080.206964767174</v>
      </c>
      <c r="X40" s="33">
        <v>70717.927111518118</v>
      </c>
      <c r="Y40" s="33">
        <v>67659.466430989458</v>
      </c>
      <c r="Z40" s="33">
        <v>67261.780790903751</v>
      </c>
      <c r="AA40" s="33">
        <v>70688.603795557487</v>
      </c>
      <c r="AB40" s="33">
        <v>71260.101753574228</v>
      </c>
      <c r="AC40" s="33">
        <v>68178.192627922283</v>
      </c>
      <c r="AD40" s="33">
        <v>64873.613365862497</v>
      </c>
      <c r="AE40" s="33">
        <v>73903.170965950718</v>
      </c>
    </row>
    <row r="41" spans="1:31">
      <c r="A41" s="29" t="s">
        <v>131</v>
      </c>
      <c r="B41" s="29" t="s">
        <v>68</v>
      </c>
      <c r="C41" s="33">
        <v>2.7892479987573965E-4</v>
      </c>
      <c r="D41" s="33">
        <v>4.5726289758521075E-4</v>
      </c>
      <c r="E41" s="33">
        <v>4.9766615456400386E-4</v>
      </c>
      <c r="F41" s="33">
        <v>8.624069165571555E-4</v>
      </c>
      <c r="G41" s="33">
        <v>8.6001596287428931E-4</v>
      </c>
      <c r="H41" s="33">
        <v>8.8099400198184987E-4</v>
      </c>
      <c r="I41" s="33">
        <v>1.0928691020251759E-3</v>
      </c>
      <c r="J41" s="33">
        <v>1.0474941908894895E-3</v>
      </c>
      <c r="K41" s="33">
        <v>1.7658819363012815E-3</v>
      </c>
      <c r="L41" s="33">
        <v>1.6850018469448896E-3</v>
      </c>
      <c r="M41" s="33">
        <v>1.6121276516932793E-3</v>
      </c>
      <c r="N41" s="33">
        <v>1.5384763860653036E-3</v>
      </c>
      <c r="O41" s="33">
        <v>1.5144537337936739E-3</v>
      </c>
      <c r="P41" s="33">
        <v>1.4450894400674969E-3</v>
      </c>
      <c r="Q41" s="33">
        <v>1.3825911524825525E-3</v>
      </c>
      <c r="R41" s="33">
        <v>1.3155773189634453E-3</v>
      </c>
      <c r="S41" s="33">
        <v>11443.965798682133</v>
      </c>
      <c r="T41" s="33">
        <v>10919.814698830882</v>
      </c>
      <c r="U41" s="33">
        <v>10447.546562687336</v>
      </c>
      <c r="V41" s="33">
        <v>13611.748606427675</v>
      </c>
      <c r="W41" s="33">
        <v>17283.709476586289</v>
      </c>
      <c r="X41" s="33">
        <v>31179.036689673416</v>
      </c>
      <c r="Y41" s="33">
        <v>29830.582852372027</v>
      </c>
      <c r="Z41" s="33">
        <v>28384.702263695643</v>
      </c>
      <c r="AA41" s="33">
        <v>27084.639564779565</v>
      </c>
      <c r="AB41" s="33">
        <v>35545.522379182039</v>
      </c>
      <c r="AC41" s="33">
        <v>34008.223567408117</v>
      </c>
      <c r="AD41" s="33">
        <v>32359.853818049029</v>
      </c>
      <c r="AE41" s="33">
        <v>33315.980350284037</v>
      </c>
    </row>
    <row r="42" spans="1:31">
      <c r="A42" s="29" t="s">
        <v>131</v>
      </c>
      <c r="B42" s="29" t="s">
        <v>36</v>
      </c>
      <c r="C42" s="33">
        <v>1.27933439466933E-4</v>
      </c>
      <c r="D42" s="33">
        <v>1.74044534616701E-4</v>
      </c>
      <c r="E42" s="33">
        <v>1.6651732898121199E-4</v>
      </c>
      <c r="F42" s="33">
        <v>2.1579483191263801E-4</v>
      </c>
      <c r="G42" s="33">
        <v>2.80733122658989E-4</v>
      </c>
      <c r="H42" s="33">
        <v>2.6787511693437298E-4</v>
      </c>
      <c r="I42" s="33">
        <v>4.2778824932205499E-4</v>
      </c>
      <c r="J42" s="33">
        <v>5.9211902620037607E-4</v>
      </c>
      <c r="K42" s="33">
        <v>5.7338921739911292E-4</v>
      </c>
      <c r="L42" s="33">
        <v>5.5556736109597905E-4</v>
      </c>
      <c r="M42" s="33">
        <v>5.8044128666369897E-4</v>
      </c>
      <c r="N42" s="33">
        <v>1.69669253003411E-3</v>
      </c>
      <c r="O42" s="33">
        <v>962.61098538696194</v>
      </c>
      <c r="P42" s="33">
        <v>918.52193347491493</v>
      </c>
      <c r="Q42" s="33">
        <v>878.79702840773791</v>
      </c>
      <c r="R42" s="33">
        <v>836.20196623410902</v>
      </c>
      <c r="S42" s="33">
        <v>13950.389582195499</v>
      </c>
      <c r="T42" s="33">
        <v>13311.440436607299</v>
      </c>
      <c r="U42" s="33">
        <v>12735.737502214</v>
      </c>
      <c r="V42" s="33">
        <v>12118.439618321201</v>
      </c>
      <c r="W42" s="33">
        <v>11563.3965811913</v>
      </c>
      <c r="X42" s="33">
        <v>11033.775378832699</v>
      </c>
      <c r="Y42" s="33">
        <v>10556.5785717329</v>
      </c>
      <c r="Z42" s="33">
        <v>10044.903961825199</v>
      </c>
      <c r="AA42" s="33">
        <v>9584.8320242187201</v>
      </c>
      <c r="AB42" s="33">
        <v>16909.241217226801</v>
      </c>
      <c r="AC42" s="33">
        <v>16177.937957154101</v>
      </c>
      <c r="AD42" s="33">
        <v>15393.7975143767</v>
      </c>
      <c r="AE42" s="33">
        <v>14688.738084258699</v>
      </c>
    </row>
    <row r="43" spans="1:31">
      <c r="A43" s="29" t="s">
        <v>131</v>
      </c>
      <c r="B43" s="29" t="s">
        <v>73</v>
      </c>
      <c r="C43" s="33">
        <v>0</v>
      </c>
      <c r="D43" s="33">
        <v>0</v>
      </c>
      <c r="E43" s="33">
        <v>1.7968521669573401E-4</v>
      </c>
      <c r="F43" s="33">
        <v>2.1475003372347899E-4</v>
      </c>
      <c r="G43" s="33">
        <v>2.0910968923155E-4</v>
      </c>
      <c r="H43" s="33">
        <v>2.1058611598167201E-4</v>
      </c>
      <c r="I43" s="33">
        <v>2.1832542039273899E-4</v>
      </c>
      <c r="J43" s="33">
        <v>2.4977758513272598E-4</v>
      </c>
      <c r="K43" s="33">
        <v>2.38337390298935E-4</v>
      </c>
      <c r="L43" s="33">
        <v>2.3679363715564501E-4</v>
      </c>
      <c r="M43" s="33">
        <v>2.35820620069985E-4</v>
      </c>
      <c r="N43" s="33">
        <v>5.2223099250844993E-4</v>
      </c>
      <c r="O43" s="33">
        <v>9.5034809436176499E-4</v>
      </c>
      <c r="P43" s="33">
        <v>9.0682070036585008E-4</v>
      </c>
      <c r="Q43" s="33">
        <v>8.6901172261451699E-4</v>
      </c>
      <c r="R43" s="33">
        <v>8.2777052377698004E-4</v>
      </c>
      <c r="S43" s="33">
        <v>3157.43385653631</v>
      </c>
      <c r="T43" s="33">
        <v>3012.8185641977698</v>
      </c>
      <c r="U43" s="33">
        <v>2882.5179787406</v>
      </c>
      <c r="V43" s="33">
        <v>2742.8030821160301</v>
      </c>
      <c r="W43" s="33">
        <v>2650.0219167475002</v>
      </c>
      <c r="X43" s="33">
        <v>9479.453001938291</v>
      </c>
      <c r="Y43" s="33">
        <v>9069.4786685604104</v>
      </c>
      <c r="Z43" s="33">
        <v>8629.8833988977294</v>
      </c>
      <c r="AA43" s="33">
        <v>8234.6215610851395</v>
      </c>
      <c r="AB43" s="33">
        <v>8900.1611216847796</v>
      </c>
      <c r="AC43" s="33">
        <v>8515.2404282573916</v>
      </c>
      <c r="AD43" s="33">
        <v>8102.5089396970998</v>
      </c>
      <c r="AE43" s="33">
        <v>13147.827337009399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15317.679686932464</v>
      </c>
      <c r="D45" s="35">
        <v>14616.106933861247</v>
      </c>
      <c r="E45" s="35">
        <v>13983.978997767734</v>
      </c>
      <c r="F45" s="35">
        <v>-62574.786807787037</v>
      </c>
      <c r="G45" s="35">
        <v>-58273.56630730709</v>
      </c>
      <c r="H45" s="35">
        <v>259005.26607782629</v>
      </c>
      <c r="I45" s="35">
        <v>74887.282529732256</v>
      </c>
      <c r="J45" s="35">
        <v>-33119.862526520788</v>
      </c>
      <c r="K45" s="35">
        <v>-19007.354704452908</v>
      </c>
      <c r="L45" s="35">
        <v>-18136.7888278262</v>
      </c>
      <c r="M45" s="35">
        <v>366084.18505700072</v>
      </c>
      <c r="N45" s="35">
        <v>157514.75199854272</v>
      </c>
      <c r="O45" s="35">
        <v>300621.25622795563</v>
      </c>
      <c r="P45" s="35">
        <v>-560.65610173294181</v>
      </c>
      <c r="Q45" s="35">
        <v>42296.823439338943</v>
      </c>
      <c r="R45" s="35">
        <v>54784.787309604864</v>
      </c>
      <c r="S45" s="35">
        <v>78526.389194747171</v>
      </c>
      <c r="T45" s="35">
        <v>74929.760661958921</v>
      </c>
      <c r="U45" s="35">
        <v>72832.586239423283</v>
      </c>
      <c r="V45" s="35">
        <v>72973.00164122213</v>
      </c>
      <c r="W45" s="35">
        <v>318237.54587266722</v>
      </c>
      <c r="X45" s="35">
        <v>103144.33582371182</v>
      </c>
      <c r="Y45" s="35">
        <v>98683.474048009622</v>
      </c>
      <c r="Z45" s="35">
        <v>96782.062831340503</v>
      </c>
      <c r="AA45" s="35">
        <v>100362.48592516195</v>
      </c>
      <c r="AB45" s="35">
        <v>114132.09878990441</v>
      </c>
      <c r="AC45" s="35">
        <v>109196.03010503245</v>
      </c>
      <c r="AD45" s="35">
        <v>104175.28367211987</v>
      </c>
      <c r="AE45" s="35">
        <v>113843.02200845293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-153211.11437182553</v>
      </c>
      <c r="G49" s="33">
        <v>-157781.11391270839</v>
      </c>
      <c r="H49" s="33">
        <v>-159866.84123163336</v>
      </c>
      <c r="I49" s="33">
        <v>151885.10158695345</v>
      </c>
      <c r="J49" s="33">
        <v>434833.57684872259</v>
      </c>
      <c r="K49" s="33">
        <v>-105352.16407559454</v>
      </c>
      <c r="L49" s="33">
        <v>-68541.055210202481</v>
      </c>
      <c r="M49" s="33">
        <v>-32788.373868497991</v>
      </c>
      <c r="N49" s="33">
        <v>-6.5415284595747884E-3</v>
      </c>
      <c r="O49" s="33">
        <v>-6.2419164665748639E-3</v>
      </c>
      <c r="P49" s="33">
        <v>-5.9560271603910538E-3</v>
      </c>
      <c r="Q49" s="33">
        <v>-5.698436531041174E-3</v>
      </c>
      <c r="R49" s="33">
        <v>-5.4222347946676214E-3</v>
      </c>
      <c r="S49" s="33">
        <v>190672.81332285286</v>
      </c>
      <c r="T49" s="33">
        <v>363063.54638128681</v>
      </c>
      <c r="U49" s="33">
        <v>-4.7234008114098985E-3</v>
      </c>
      <c r="V49" s="33">
        <v>-4.494458802739092E-3</v>
      </c>
      <c r="W49" s="33">
        <v>-4.2886057260970913E-3</v>
      </c>
      <c r="X49" s="33">
        <v>-4.0921810347229982E-3</v>
      </c>
      <c r="Y49" s="33">
        <v>-3.9151993891123086E-3</v>
      </c>
      <c r="Z49" s="33">
        <v>-3.7254306931496792E-3</v>
      </c>
      <c r="AA49" s="33">
        <v>-3.5548002783077313E-3</v>
      </c>
      <c r="AB49" s="33">
        <v>-3.3919849970348108E-3</v>
      </c>
      <c r="AC49" s="33">
        <v>-2.6191139053894129E-3</v>
      </c>
      <c r="AD49" s="33">
        <v>0</v>
      </c>
      <c r="AE49" s="33">
        <v>0</v>
      </c>
    </row>
    <row r="50" spans="1:31">
      <c r="A50" s="29" t="s">
        <v>132</v>
      </c>
      <c r="B50" s="29" t="s">
        <v>20</v>
      </c>
      <c r="C50" s="33">
        <v>2.8151816623977199E-5</v>
      </c>
      <c r="D50" s="33">
        <v>2.6862420432031801E-5</v>
      </c>
      <c r="E50" s="33">
        <v>2.6846413911071399E-5</v>
      </c>
      <c r="F50" s="33">
        <v>3.0734850686159001E-5</v>
      </c>
      <c r="G50" s="33">
        <v>2.9327147589620998E-5</v>
      </c>
      <c r="H50" s="33">
        <v>2.7983919444604199E-5</v>
      </c>
      <c r="I50" s="33">
        <v>2.8221525615577399E-5</v>
      </c>
      <c r="J50" s="33">
        <v>2.9511489684327801E-5</v>
      </c>
      <c r="K50" s="33">
        <v>2.8159818389865102E-5</v>
      </c>
      <c r="L50" s="33">
        <v>2.6870055704822498E-5</v>
      </c>
      <c r="M50" s="33">
        <v>2.6947711682275101E-5</v>
      </c>
      <c r="N50" s="33">
        <v>4.27687359255179E-5</v>
      </c>
      <c r="O50" s="33">
        <v>4.08098625081018E-5</v>
      </c>
      <c r="P50" s="33">
        <v>3.8940708484594E-5</v>
      </c>
      <c r="Q50" s="33">
        <v>3.7256572174305898E-5</v>
      </c>
      <c r="R50" s="33">
        <v>3.5450755812253801E-5</v>
      </c>
      <c r="S50" s="33">
        <v>5.0914236304431102E-5</v>
      </c>
      <c r="T50" s="33">
        <v>4.8582286530688001E-5</v>
      </c>
      <c r="U50" s="33">
        <v>5.5150494851534999E-5</v>
      </c>
      <c r="V50" s="33">
        <v>5.2477364711912098E-5</v>
      </c>
      <c r="W50" s="33">
        <v>5.4556185448635497E-5</v>
      </c>
      <c r="X50" s="33">
        <v>5.2057428842476504E-5</v>
      </c>
      <c r="Y50" s="33">
        <v>5.0859636493965703E-5</v>
      </c>
      <c r="Z50" s="33">
        <v>5.0593297358087801E-5</v>
      </c>
      <c r="AA50" s="33">
        <v>4.8276047078192198E-5</v>
      </c>
      <c r="AB50" s="33">
        <v>4.6064930399782897E-5</v>
      </c>
      <c r="AC50" s="33">
        <v>4.73287007405923E-5</v>
      </c>
      <c r="AD50" s="33">
        <v>1.31962971298829E-4</v>
      </c>
      <c r="AE50" s="33">
        <v>1.2591886569302698E-4</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1.206724124235818E-4</v>
      </c>
      <c r="D52" s="33">
        <v>1.1771080886844801E-4</v>
      </c>
      <c r="E52" s="33">
        <v>1.126199655057197E-4</v>
      </c>
      <c r="F52" s="33">
        <v>1.071613050725349E-4</v>
      </c>
      <c r="G52" s="33">
        <v>1.022531536544575E-4</v>
      </c>
      <c r="H52" s="33">
        <v>9.75698030665537E-5</v>
      </c>
      <c r="I52" s="33">
        <v>9.3350032689313298E-5</v>
      </c>
      <c r="J52" s="33">
        <v>9.1943458938070595E-5</v>
      </c>
      <c r="K52" s="33">
        <v>9.103087356189101E-5</v>
      </c>
      <c r="L52" s="33">
        <v>9.0950911405108192E-5</v>
      </c>
      <c r="M52" s="33">
        <v>9.1701402248754293E-5</v>
      </c>
      <c r="N52" s="33">
        <v>1.378591057841743E-4</v>
      </c>
      <c r="O52" s="33">
        <v>1.315449482149708E-4</v>
      </c>
      <c r="P52" s="33">
        <v>1.2551998870477079E-4</v>
      </c>
      <c r="Q52" s="33">
        <v>1.2009140820710751E-4</v>
      </c>
      <c r="R52" s="33">
        <v>1.1427060888966959E-4</v>
      </c>
      <c r="S52" s="33">
        <v>1.6208273775671631E-4</v>
      </c>
      <c r="T52" s="33">
        <v>1.546591008513239E-4</v>
      </c>
      <c r="U52" s="33">
        <v>2.30078982367492E-4</v>
      </c>
      <c r="V52" s="33">
        <v>2.189271139406353E-4</v>
      </c>
      <c r="W52" s="33">
        <v>2.9886305946508153E-4</v>
      </c>
      <c r="X52" s="33">
        <v>2.851746749485664E-4</v>
      </c>
      <c r="Y52" s="33">
        <v>2.7318820438154728E-4</v>
      </c>
      <c r="Z52" s="33">
        <v>4.611584250923814E-3</v>
      </c>
      <c r="AA52" s="33">
        <v>4.4003666498929747E-3</v>
      </c>
      <c r="AB52" s="33">
        <v>4.1988231375392109E-3</v>
      </c>
      <c r="AC52" s="33">
        <v>4.0172293560802761E-3</v>
      </c>
      <c r="AD52" s="33">
        <v>2234.069815563792</v>
      </c>
      <c r="AE52" s="33">
        <v>2131.7460144146858</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1.6415102092093479E-3</v>
      </c>
      <c r="D54" s="33">
        <v>1.5973483618887559E-3</v>
      </c>
      <c r="E54" s="33">
        <v>1.5833289041381181E-3</v>
      </c>
      <c r="F54" s="33">
        <v>2.0703979690896721E-3</v>
      </c>
      <c r="G54" s="33">
        <v>1.9755705804059167E-3</v>
      </c>
      <c r="H54" s="33">
        <v>1.8850864309345372E-3</v>
      </c>
      <c r="I54" s="33">
        <v>1.937124188389041E-3</v>
      </c>
      <c r="J54" s="33">
        <v>2.2114194579293091E-3</v>
      </c>
      <c r="K54" s="33">
        <v>2.1289014629533088E-3</v>
      </c>
      <c r="L54" s="33">
        <v>2.0659748277788359E-3</v>
      </c>
      <c r="M54" s="33">
        <v>2.466005937050889E-3</v>
      </c>
      <c r="N54" s="33">
        <v>9795.1570768348665</v>
      </c>
      <c r="O54" s="33">
        <v>9346.5253473638568</v>
      </c>
      <c r="P54" s="33">
        <v>16562.811887267115</v>
      </c>
      <c r="Q54" s="33">
        <v>15846.491274873548</v>
      </c>
      <c r="R54" s="33">
        <v>20216.135414516073</v>
      </c>
      <c r="S54" s="33">
        <v>42745.565989134157</v>
      </c>
      <c r="T54" s="33">
        <v>41176.292546709177</v>
      </c>
      <c r="U54" s="33">
        <v>39395.470374337732</v>
      </c>
      <c r="V54" s="33">
        <v>37485.982624498218</v>
      </c>
      <c r="W54" s="33">
        <v>35769.086264650832</v>
      </c>
      <c r="X54" s="33">
        <v>40991.76589876286</v>
      </c>
      <c r="Y54" s="33">
        <v>46585.874936858258</v>
      </c>
      <c r="Z54" s="33">
        <v>44327.86969665769</v>
      </c>
      <c r="AA54" s="33">
        <v>46213.976223812562</v>
      </c>
      <c r="AB54" s="33">
        <v>54410.27426487601</v>
      </c>
      <c r="AC54" s="33">
        <v>59351.049572899778</v>
      </c>
      <c r="AD54" s="33">
        <v>62947.036136227995</v>
      </c>
      <c r="AE54" s="33">
        <v>61598.191703018791</v>
      </c>
    </row>
    <row r="55" spans="1:31">
      <c r="A55" s="29" t="s">
        <v>132</v>
      </c>
      <c r="B55" s="29" t="s">
        <v>68</v>
      </c>
      <c r="C55" s="33">
        <v>8.2376380505033296E-5</v>
      </c>
      <c r="D55" s="33">
        <v>9.9861993823938209E-5</v>
      </c>
      <c r="E55" s="33">
        <v>1.0409203709624801E-4</v>
      </c>
      <c r="F55" s="33">
        <v>2.852509800387379E-4</v>
      </c>
      <c r="G55" s="33">
        <v>2.7218604954692087E-4</v>
      </c>
      <c r="H55" s="33">
        <v>2.6663401067697327E-4</v>
      </c>
      <c r="I55" s="33">
        <v>3.1947022149152898E-4</v>
      </c>
      <c r="J55" s="33">
        <v>3.5539391446559799E-4</v>
      </c>
      <c r="K55" s="33">
        <v>3.4312644552478598E-4</v>
      </c>
      <c r="L55" s="33">
        <v>3.63340187020671E-4</v>
      </c>
      <c r="M55" s="33">
        <v>3.5775584452762998E-4</v>
      </c>
      <c r="N55" s="33">
        <v>8.4532586581416598E-4</v>
      </c>
      <c r="O55" s="33">
        <v>8.4246589660702997E-4</v>
      </c>
      <c r="P55" s="33">
        <v>8.0795769073893696E-4</v>
      </c>
      <c r="Q55" s="33">
        <v>7.7301454416808606E-4</v>
      </c>
      <c r="R55" s="33">
        <v>7.3921564103974699E-4</v>
      </c>
      <c r="S55" s="33">
        <v>3.1562699396316782E-3</v>
      </c>
      <c r="T55" s="33">
        <v>4.6683407487314614E-3</v>
      </c>
      <c r="U55" s="33">
        <v>3952.7684090962834</v>
      </c>
      <c r="V55" s="33">
        <v>10617.886063796837</v>
      </c>
      <c r="W55" s="33">
        <v>12212.926597326357</v>
      </c>
      <c r="X55" s="33">
        <v>11653.555926410178</v>
      </c>
      <c r="Y55" s="33">
        <v>11149.554397188966</v>
      </c>
      <c r="Z55" s="33">
        <v>10609.138395796306</v>
      </c>
      <c r="AA55" s="33">
        <v>10123.223657598499</v>
      </c>
      <c r="AB55" s="33">
        <v>11735.950748082611</v>
      </c>
      <c r="AC55" s="33">
        <v>11228.386200008283</v>
      </c>
      <c r="AD55" s="33">
        <v>10684.163975360156</v>
      </c>
      <c r="AE55" s="33">
        <v>11933.108224864189</v>
      </c>
    </row>
    <row r="56" spans="1:31">
      <c r="A56" s="29" t="s">
        <v>132</v>
      </c>
      <c r="B56" s="29" t="s">
        <v>36</v>
      </c>
      <c r="C56" s="33">
        <v>1.1723107676843401E-4</v>
      </c>
      <c r="D56" s="33">
        <v>1.77025719712576E-4</v>
      </c>
      <c r="E56" s="33">
        <v>1.6936958159837601E-4</v>
      </c>
      <c r="F56" s="33">
        <v>1.9993641478451598E-4</v>
      </c>
      <c r="G56" s="33">
        <v>3.0140014441656297E-4</v>
      </c>
      <c r="H56" s="33">
        <v>3.0816659028174299E-4</v>
      </c>
      <c r="I56" s="33">
        <v>3.5516817413707401E-4</v>
      </c>
      <c r="J56" s="33">
        <v>4.2095167276129505E-4</v>
      </c>
      <c r="K56" s="33">
        <v>4.5318733668493299E-4</v>
      </c>
      <c r="L56" s="33">
        <v>4.5422073653199303E-4</v>
      </c>
      <c r="M56" s="33">
        <v>4.86228740283862E-4</v>
      </c>
      <c r="N56" s="33">
        <v>1.5324080436000601E-3</v>
      </c>
      <c r="O56" s="33">
        <v>1.46378001459687E-3</v>
      </c>
      <c r="P56" s="33">
        <v>1.39673665459361E-3</v>
      </c>
      <c r="Q56" s="33">
        <v>1.34005250866922E-3</v>
      </c>
      <c r="R56" s="33">
        <v>1.27619182517705E-3</v>
      </c>
      <c r="S56" s="33">
        <v>4.23927841284495E-3</v>
      </c>
      <c r="T56" s="33">
        <v>4.0474198573035493E-3</v>
      </c>
      <c r="U56" s="33">
        <v>1274.48417860053</v>
      </c>
      <c r="V56" s="33">
        <v>1212.7102627193001</v>
      </c>
      <c r="W56" s="33">
        <v>3904.1875393284299</v>
      </c>
      <c r="X56" s="33">
        <v>3725.3697906962898</v>
      </c>
      <c r="Y56" s="33">
        <v>3564.2522666983896</v>
      </c>
      <c r="Z56" s="33">
        <v>3391.49389029637</v>
      </c>
      <c r="AA56" s="33">
        <v>3236.1582939980599</v>
      </c>
      <c r="AB56" s="33">
        <v>3087.9373036014599</v>
      </c>
      <c r="AC56" s="33">
        <v>2954.3879310879302</v>
      </c>
      <c r="AD56" s="33">
        <v>2811.1895275674001</v>
      </c>
      <c r="AE56" s="33">
        <v>2682.4327571271201</v>
      </c>
    </row>
    <row r="57" spans="1:31">
      <c r="A57" s="29" t="s">
        <v>132</v>
      </c>
      <c r="B57" s="29" t="s">
        <v>73</v>
      </c>
      <c r="C57" s="33">
        <v>0</v>
      </c>
      <c r="D57" s="33">
        <v>0</v>
      </c>
      <c r="E57" s="33">
        <v>1.9876283405921599E-4</v>
      </c>
      <c r="F57" s="33">
        <v>2.4653607873490596E-4</v>
      </c>
      <c r="G57" s="33">
        <v>2.3524434984423202E-4</v>
      </c>
      <c r="H57" s="33">
        <v>2.3206699003562801E-4</v>
      </c>
      <c r="I57" s="33">
        <v>2.2502701845606701E-4</v>
      </c>
      <c r="J57" s="33">
        <v>2.3782415782330199E-4</v>
      </c>
      <c r="K57" s="33">
        <v>2.2840940426759401E-4</v>
      </c>
      <c r="L57" s="33">
        <v>2.2167381171511499E-4</v>
      </c>
      <c r="M57" s="33">
        <v>2.2822469917569698E-4</v>
      </c>
      <c r="N57" s="33">
        <v>6.213420435253399E-4</v>
      </c>
      <c r="O57" s="33">
        <v>5.9288362908203201E-4</v>
      </c>
      <c r="P57" s="33">
        <v>5.6572865347900001E-4</v>
      </c>
      <c r="Q57" s="33">
        <v>5.4225683769434799E-4</v>
      </c>
      <c r="R57" s="33">
        <v>5.1728932656759099E-4</v>
      </c>
      <c r="S57" s="33">
        <v>356.95091574065702</v>
      </c>
      <c r="T57" s="33">
        <v>340.60201989788101</v>
      </c>
      <c r="U57" s="33">
        <v>853.72875252797394</v>
      </c>
      <c r="V57" s="33">
        <v>812.34874196617</v>
      </c>
      <c r="W57" s="33">
        <v>3073.36272801004</v>
      </c>
      <c r="X57" s="33">
        <v>2932.5980239258197</v>
      </c>
      <c r="Y57" s="33">
        <v>2805.7668745252804</v>
      </c>
      <c r="Z57" s="33">
        <v>2800.0331919013402</v>
      </c>
      <c r="AA57" s="33">
        <v>2671.78739578873</v>
      </c>
      <c r="AB57" s="33">
        <v>2549.4154536778096</v>
      </c>
      <c r="AC57" s="33">
        <v>2439.1564666531699</v>
      </c>
      <c r="AD57" s="33">
        <v>4384.0480776464501</v>
      </c>
      <c r="AE57" s="33">
        <v>4183.2519808216302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1.8727108187619403E-3</v>
      </c>
      <c r="D59" s="35">
        <v>1.8417835850131738E-3</v>
      </c>
      <c r="E59" s="35">
        <v>1.8268873206511572E-3</v>
      </c>
      <c r="F59" s="35">
        <v>-153211.11187828044</v>
      </c>
      <c r="G59" s="35">
        <v>-157781.11153337147</v>
      </c>
      <c r="H59" s="35">
        <v>-159866.83895435918</v>
      </c>
      <c r="I59" s="35">
        <v>151885.1039651194</v>
      </c>
      <c r="J59" s="35">
        <v>434833.57953699096</v>
      </c>
      <c r="K59" s="35">
        <v>-105352.16148437593</v>
      </c>
      <c r="L59" s="35">
        <v>-68541.052663066497</v>
      </c>
      <c r="M59" s="35">
        <v>-32788.370926087096</v>
      </c>
      <c r="N59" s="35">
        <v>9795.1515612601142</v>
      </c>
      <c r="O59" s="35">
        <v>9346.5201202680983</v>
      </c>
      <c r="P59" s="35">
        <v>16562.806903658344</v>
      </c>
      <c r="Q59" s="35">
        <v>15846.486506799542</v>
      </c>
      <c r="R59" s="35">
        <v>20216.130881218283</v>
      </c>
      <c r="S59" s="35">
        <v>233418.38268125392</v>
      </c>
      <c r="T59" s="35">
        <v>404239.84379957808</v>
      </c>
      <c r="U59" s="35">
        <v>43348.234345262681</v>
      </c>
      <c r="V59" s="35">
        <v>48103.864465240731</v>
      </c>
      <c r="W59" s="35">
        <v>47982.008926790702</v>
      </c>
      <c r="X59" s="35">
        <v>52645.318070224108</v>
      </c>
      <c r="Y59" s="35">
        <v>57735.42574289567</v>
      </c>
      <c r="Z59" s="35">
        <v>54937.009029200846</v>
      </c>
      <c r="AA59" s="35">
        <v>56337.200775253485</v>
      </c>
      <c r="AB59" s="35">
        <v>66146.225865861692</v>
      </c>
      <c r="AC59" s="35">
        <v>70579.437218352206</v>
      </c>
      <c r="AD59" s="35">
        <v>75865.270059114904</v>
      </c>
      <c r="AE59" s="35">
        <v>75663.046068216529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2.7691384218925999E-5</v>
      </c>
      <c r="D64" s="33">
        <v>2.6423076534257099E-5</v>
      </c>
      <c r="E64" s="33">
        <v>3.30493447231267E-5</v>
      </c>
      <c r="F64" s="33">
        <v>3.1447451581242797E-5</v>
      </c>
      <c r="G64" s="33">
        <v>3.0007110275498903E-5</v>
      </c>
      <c r="H64" s="33">
        <v>2.8632738801099603E-5</v>
      </c>
      <c r="I64" s="33">
        <v>2.7394409121068101E-5</v>
      </c>
      <c r="J64" s="33">
        <v>2.9902687460598399E-5</v>
      </c>
      <c r="K64" s="33">
        <v>2.85330987105854E-5</v>
      </c>
      <c r="L64" s="33">
        <v>2.7226239216818398E-5</v>
      </c>
      <c r="M64" s="33">
        <v>2.77883435026849E-5</v>
      </c>
      <c r="N64" s="33">
        <v>4.4903504925570702E-5</v>
      </c>
      <c r="O64" s="33">
        <v>4.2846855827951899E-5</v>
      </c>
      <c r="P64" s="33">
        <v>4.0884404399707694E-5</v>
      </c>
      <c r="Q64" s="33">
        <v>3.9116205703443797E-5</v>
      </c>
      <c r="R64" s="33">
        <v>3.7220253387965096E-5</v>
      </c>
      <c r="S64" s="33">
        <v>5.7892762863426902E-5</v>
      </c>
      <c r="T64" s="33">
        <v>5.5241185916391699E-5</v>
      </c>
      <c r="U64" s="33">
        <v>5.6852216636619698E-5</v>
      </c>
      <c r="V64" s="33">
        <v>5.4096604484728201E-5</v>
      </c>
      <c r="W64" s="33">
        <v>7.0069882153987793E-5</v>
      </c>
      <c r="X64" s="33">
        <v>6.6860574547797109E-5</v>
      </c>
      <c r="Y64" s="33">
        <v>6.8742714335442293E-5</v>
      </c>
      <c r="Z64" s="33">
        <v>6.5410772853063311E-5</v>
      </c>
      <c r="AA64" s="33">
        <v>6.2414859567768894E-5</v>
      </c>
      <c r="AB64" s="33">
        <v>5.9556163685992397E-5</v>
      </c>
      <c r="AC64" s="33">
        <v>5.6980435054739596E-5</v>
      </c>
      <c r="AD64" s="33">
        <v>6.8874991330384892E-5</v>
      </c>
      <c r="AE64" s="33">
        <v>6.5720411548630001E-5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1.206049313140338E-4</v>
      </c>
      <c r="D66" s="33">
        <v>1.183999359274525E-4</v>
      </c>
      <c r="E66" s="33">
        <v>1.1327928869243631E-4</v>
      </c>
      <c r="F66" s="33">
        <v>1.077886710358955E-4</v>
      </c>
      <c r="G66" s="33">
        <v>1.028517852986473E-4</v>
      </c>
      <c r="H66" s="33">
        <v>9.8141016467270711E-5</v>
      </c>
      <c r="I66" s="33">
        <v>9.3896541834085693E-5</v>
      </c>
      <c r="J66" s="33">
        <v>9.2293745615270906E-5</v>
      </c>
      <c r="K66" s="33">
        <v>9.1246910898706995E-5</v>
      </c>
      <c r="L66" s="33">
        <v>9.1354771454183189E-5</v>
      </c>
      <c r="M66" s="33">
        <v>9.2241534724914602E-5</v>
      </c>
      <c r="N66" s="33">
        <v>1.4198249750365687E-4</v>
      </c>
      <c r="O66" s="33">
        <v>1.354794822968802E-4</v>
      </c>
      <c r="P66" s="33">
        <v>1.2927431511731191E-4</v>
      </c>
      <c r="Q66" s="33">
        <v>1.2454636704309441E-4</v>
      </c>
      <c r="R66" s="33">
        <v>1.185096370297069E-4</v>
      </c>
      <c r="S66" s="33">
        <v>2.3405485239775259E-4</v>
      </c>
      <c r="T66" s="33">
        <v>2.2333478273336882E-4</v>
      </c>
      <c r="U66" s="33">
        <v>4.0655895186172898E-4</v>
      </c>
      <c r="V66" s="33">
        <v>3.8685314521972702E-4</v>
      </c>
      <c r="W66" s="33">
        <v>107.65837153455826</v>
      </c>
      <c r="X66" s="33">
        <v>102.72745371345142</v>
      </c>
      <c r="Y66" s="33">
        <v>98.284631080601017</v>
      </c>
      <c r="Z66" s="33">
        <v>1808.6207135154368</v>
      </c>
      <c r="AA66" s="33">
        <v>1725.7831228963619</v>
      </c>
      <c r="AB66" s="33">
        <v>1646.7396204287081</v>
      </c>
      <c r="AC66" s="33">
        <v>1575.5202180017761</v>
      </c>
      <c r="AD66" s="33">
        <v>1499.1551632091077</v>
      </c>
      <c r="AE66" s="33">
        <v>1430.4915673781072</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3.0651351705169709E-3</v>
      </c>
      <c r="D68" s="33">
        <v>2.9247472989472056E-3</v>
      </c>
      <c r="E68" s="33">
        <v>3.6608123320486319E-3</v>
      </c>
      <c r="F68" s="33">
        <v>3.7224980967873957E-3</v>
      </c>
      <c r="G68" s="33">
        <v>3.5520019993371976E-3</v>
      </c>
      <c r="H68" s="33">
        <v>3.3893148835143732E-3</v>
      </c>
      <c r="I68" s="33">
        <v>3.334427321839595E-3</v>
      </c>
      <c r="J68" s="33">
        <v>4.1861509483368019E-3</v>
      </c>
      <c r="K68" s="33">
        <v>3.9959996983311994E-3</v>
      </c>
      <c r="L68" s="33">
        <v>3.8761666972091696E-3</v>
      </c>
      <c r="M68" s="33">
        <v>4.8727921227739168E-3</v>
      </c>
      <c r="N68" s="33">
        <v>19665.861242660321</v>
      </c>
      <c r="O68" s="33">
        <v>18993.667485689104</v>
      </c>
      <c r="P68" s="33">
        <v>18123.728596716042</v>
      </c>
      <c r="Q68" s="33">
        <v>20244.623216645228</v>
      </c>
      <c r="R68" s="33">
        <v>20316.906172007129</v>
      </c>
      <c r="S68" s="33">
        <v>27885.78269916504</v>
      </c>
      <c r="T68" s="33">
        <v>30225.944487981084</v>
      </c>
      <c r="U68" s="33">
        <v>28918.710849505966</v>
      </c>
      <c r="V68" s="33">
        <v>27517.02847487235</v>
      </c>
      <c r="W68" s="33">
        <v>26256.707165054362</v>
      </c>
      <c r="X68" s="33">
        <v>25054.10992755352</v>
      </c>
      <c r="Y68" s="33">
        <v>23970.552556947157</v>
      </c>
      <c r="Z68" s="33">
        <v>22808.710005688048</v>
      </c>
      <c r="AA68" s="33">
        <v>23255.333459102389</v>
      </c>
      <c r="AB68" s="33">
        <v>25271.512159586378</v>
      </c>
      <c r="AC68" s="33">
        <v>24178.554216132001</v>
      </c>
      <c r="AD68" s="33">
        <v>26809.42871141871</v>
      </c>
      <c r="AE68" s="33">
        <v>25581.515943403869</v>
      </c>
    </row>
    <row r="69" spans="1:31">
      <c r="A69" s="29" t="s">
        <v>133</v>
      </c>
      <c r="B69" s="29" t="s">
        <v>68</v>
      </c>
      <c r="C69" s="33">
        <v>2.6532570702440962E-4</v>
      </c>
      <c r="D69" s="33">
        <v>4.156892823996048E-4</v>
      </c>
      <c r="E69" s="33">
        <v>4.8858750142124379E-4</v>
      </c>
      <c r="F69" s="33">
        <v>7.8568355472052257E-4</v>
      </c>
      <c r="G69" s="33">
        <v>7.7811392466413669E-4</v>
      </c>
      <c r="H69" s="33">
        <v>7.4837418026825269E-4</v>
      </c>
      <c r="I69" s="33">
        <v>8.6627776310510259E-4</v>
      </c>
      <c r="J69" s="33">
        <v>1.0079647627908341E-3</v>
      </c>
      <c r="K69" s="33">
        <v>9.6965920590719775E-4</v>
      </c>
      <c r="L69" s="33">
        <v>1.0238179086839599E-3</v>
      </c>
      <c r="M69" s="33">
        <v>1.050777117277182E-3</v>
      </c>
      <c r="N69" s="33">
        <v>2.4411255959443149E-3</v>
      </c>
      <c r="O69" s="33">
        <v>2.5378293551697505E-3</v>
      </c>
      <c r="P69" s="33">
        <v>2.7942086389115598E-3</v>
      </c>
      <c r="Q69" s="33">
        <v>2.6733626550956009E-3</v>
      </c>
      <c r="R69" s="33">
        <v>2.7833767438917973E-3</v>
      </c>
      <c r="S69" s="33">
        <v>508.07197793843636</v>
      </c>
      <c r="T69" s="33">
        <v>484.80153465413423</v>
      </c>
      <c r="U69" s="33">
        <v>1346.6591028089483</v>
      </c>
      <c r="V69" s="33">
        <v>3069.1411649034535</v>
      </c>
      <c r="W69" s="33">
        <v>3632.89620570447</v>
      </c>
      <c r="X69" s="33">
        <v>4034.8376608326976</v>
      </c>
      <c r="Y69" s="33">
        <v>5581.1745237472342</v>
      </c>
      <c r="Z69" s="33">
        <v>5310.6564463648392</v>
      </c>
      <c r="AA69" s="33">
        <v>5067.4202712314427</v>
      </c>
      <c r="AB69" s="33">
        <v>4835.3247021803463</v>
      </c>
      <c r="AC69" s="33">
        <v>4626.2030521779543</v>
      </c>
      <c r="AD69" s="33">
        <v>4401.9724888166347</v>
      </c>
      <c r="AE69" s="33">
        <v>4200.3563196128252</v>
      </c>
    </row>
    <row r="70" spans="1:31">
      <c r="A70" s="29" t="s">
        <v>133</v>
      </c>
      <c r="B70" s="29" t="s">
        <v>36</v>
      </c>
      <c r="C70" s="33">
        <v>1.2161207457289099E-4</v>
      </c>
      <c r="D70" s="33">
        <v>1.93791407881615E-4</v>
      </c>
      <c r="E70" s="33">
        <v>1.8814495664558901E-4</v>
      </c>
      <c r="F70" s="33">
        <v>2.0620157800143598E-4</v>
      </c>
      <c r="G70" s="33">
        <v>3.07702756161741E-4</v>
      </c>
      <c r="H70" s="33">
        <v>3.2014456881736904E-4</v>
      </c>
      <c r="I70" s="33">
        <v>3.7897432548731204E-4</v>
      </c>
      <c r="J70" s="33">
        <v>4.72688900551063E-4</v>
      </c>
      <c r="K70" s="33">
        <v>5.2987487420907899E-4</v>
      </c>
      <c r="L70" s="33">
        <v>5.11191070547059E-4</v>
      </c>
      <c r="M70" s="33">
        <v>5.2804696877114502E-4</v>
      </c>
      <c r="N70" s="33">
        <v>2.3449084157682802E-3</v>
      </c>
      <c r="O70" s="33">
        <v>2.2393857341338999E-3</v>
      </c>
      <c r="P70" s="33">
        <v>2.1368184477503398E-3</v>
      </c>
      <c r="Q70" s="33">
        <v>2.90889755086894E-3</v>
      </c>
      <c r="R70" s="33">
        <v>2.7842946175042501E-3</v>
      </c>
      <c r="S70" s="33">
        <v>3097.36324571662</v>
      </c>
      <c r="T70" s="33">
        <v>2955.4992816325998</v>
      </c>
      <c r="U70" s="33">
        <v>4208.1579258048996</v>
      </c>
      <c r="V70" s="33">
        <v>4004.1896069739701</v>
      </c>
      <c r="W70" s="33">
        <v>5676.1523868468303</v>
      </c>
      <c r="X70" s="33">
        <v>5416.1759430161001</v>
      </c>
      <c r="Y70" s="33">
        <v>5181.9331949122397</v>
      </c>
      <c r="Z70" s="33">
        <v>4930.7662437934105</v>
      </c>
      <c r="AA70" s="33">
        <v>4704.9296250383104</v>
      </c>
      <c r="AB70" s="33">
        <v>4489.4366656756993</v>
      </c>
      <c r="AC70" s="33">
        <v>4295.2742210416109</v>
      </c>
      <c r="AD70" s="33">
        <v>4087.0834001042699</v>
      </c>
      <c r="AE70" s="33">
        <v>3899.8887421929703</v>
      </c>
    </row>
    <row r="71" spans="1:31">
      <c r="A71" s="29" t="s">
        <v>133</v>
      </c>
      <c r="B71" s="29" t="s">
        <v>73</v>
      </c>
      <c r="C71" s="33">
        <v>0</v>
      </c>
      <c r="D71" s="33">
        <v>0</v>
      </c>
      <c r="E71" s="33">
        <v>1.5569475922557E-4</v>
      </c>
      <c r="F71" s="33">
        <v>1.48148274745465E-4</v>
      </c>
      <c r="G71" s="33">
        <v>1.41362857525271E-4</v>
      </c>
      <c r="H71" s="33">
        <v>1.3797954364894199E-4</v>
      </c>
      <c r="I71" s="33">
        <v>1.35376493879161E-4</v>
      </c>
      <c r="J71" s="33">
        <v>1.42374421859203E-4</v>
      </c>
      <c r="K71" s="33">
        <v>1.3724098740582299E-4</v>
      </c>
      <c r="L71" s="33">
        <v>1.36694906284873E-4</v>
      </c>
      <c r="M71" s="33">
        <v>1.3732465153543799E-4</v>
      </c>
      <c r="N71" s="33">
        <v>2.15590731357746E-4</v>
      </c>
      <c r="O71" s="33">
        <v>2.0571634663350599E-4</v>
      </c>
      <c r="P71" s="33">
        <v>1.9629422380878399E-4</v>
      </c>
      <c r="Q71" s="33">
        <v>2.0959552825946601E-4</v>
      </c>
      <c r="R71" s="33">
        <v>2.1357568631962201E-4</v>
      </c>
      <c r="S71" s="33">
        <v>2.9747637992427999E-4</v>
      </c>
      <c r="T71" s="33">
        <v>2.8385150744832799E-4</v>
      </c>
      <c r="U71" s="33">
        <v>2.74969399659176E-4</v>
      </c>
      <c r="V71" s="33">
        <v>2.6164170438315598E-4</v>
      </c>
      <c r="W71" s="33">
        <v>3.5945032384010798E-4</v>
      </c>
      <c r="X71" s="33">
        <v>3.4372870344310001E-4</v>
      </c>
      <c r="Y71" s="33">
        <v>3.2886287246866304E-4</v>
      </c>
      <c r="Z71" s="33">
        <v>3.5787719271011999E-4</v>
      </c>
      <c r="AA71" s="33">
        <v>3.4148587077065002E-4</v>
      </c>
      <c r="AB71" s="33">
        <v>3.2584529640715301E-4</v>
      </c>
      <c r="AC71" s="33">
        <v>3.1175290013159501E-4</v>
      </c>
      <c r="AD71" s="33">
        <v>2.9737420641449405E-4</v>
      </c>
      <c r="AE71" s="33">
        <v>2.8375401364131903E-4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3.4787571930743402E-3</v>
      </c>
      <c r="D73" s="35">
        <v>3.4852595938085203E-3</v>
      </c>
      <c r="E73" s="35">
        <v>4.2957284668854387E-3</v>
      </c>
      <c r="F73" s="35">
        <v>4.6474177741250566E-3</v>
      </c>
      <c r="G73" s="35">
        <v>4.4629748195754802E-3</v>
      </c>
      <c r="H73" s="35">
        <v>4.2644628190509964E-3</v>
      </c>
      <c r="I73" s="35">
        <v>4.3219960358998515E-3</v>
      </c>
      <c r="J73" s="35">
        <v>5.3163121442035052E-3</v>
      </c>
      <c r="K73" s="35">
        <v>5.0854389138476896E-3</v>
      </c>
      <c r="L73" s="35">
        <v>5.0185656165641305E-3</v>
      </c>
      <c r="M73" s="35">
        <v>6.0435991182786987E-3</v>
      </c>
      <c r="N73" s="35">
        <v>19665.863870671918</v>
      </c>
      <c r="O73" s="35">
        <v>18993.670201844798</v>
      </c>
      <c r="P73" s="35">
        <v>18123.731561083401</v>
      </c>
      <c r="Q73" s="35">
        <v>20244.626053670454</v>
      </c>
      <c r="R73" s="35">
        <v>20316.909111113764</v>
      </c>
      <c r="S73" s="35">
        <v>28393.854969051092</v>
      </c>
      <c r="T73" s="35">
        <v>30710.746301211184</v>
      </c>
      <c r="U73" s="35">
        <v>30265.370415726084</v>
      </c>
      <c r="V73" s="35">
        <v>30586.170080725551</v>
      </c>
      <c r="W73" s="35">
        <v>29997.261812363271</v>
      </c>
      <c r="X73" s="35">
        <v>29191.675108960244</v>
      </c>
      <c r="Y73" s="35">
        <v>29650.011780517707</v>
      </c>
      <c r="Z73" s="35">
        <v>29927.987230979095</v>
      </c>
      <c r="AA73" s="35">
        <v>30048.536915645054</v>
      </c>
      <c r="AB73" s="35">
        <v>31753.576541751598</v>
      </c>
      <c r="AC73" s="35">
        <v>30380.27754329217</v>
      </c>
      <c r="AD73" s="35">
        <v>32710.556432319445</v>
      </c>
      <c r="AE73" s="35">
        <v>31212.36389611521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2.5637212010590601E-5</v>
      </c>
      <c r="D78" s="33">
        <v>2.4462988549984601E-5</v>
      </c>
      <c r="E78" s="33">
        <v>2.3404995285904899E-5</v>
      </c>
      <c r="F78" s="33">
        <v>2.22705612525402E-5</v>
      </c>
      <c r="G78" s="33">
        <v>2.1250535537856701E-5</v>
      </c>
      <c r="H78" s="33">
        <v>2.0277228558584303E-5</v>
      </c>
      <c r="I78" s="33">
        <v>1.9400264111442E-5</v>
      </c>
      <c r="J78" s="33">
        <v>1.84599383563867E-5</v>
      </c>
      <c r="K78" s="33">
        <v>1.7614444989539497E-5</v>
      </c>
      <c r="L78" s="33">
        <v>1.6807676510044602E-5</v>
      </c>
      <c r="M78" s="33">
        <v>1.60807657936322E-5</v>
      </c>
      <c r="N78" s="33">
        <v>1.59314333991067E-5</v>
      </c>
      <c r="O78" s="33">
        <v>1.52017494205764E-5</v>
      </c>
      <c r="P78" s="33">
        <v>1.4505486082561299E-5</v>
      </c>
      <c r="Q78" s="33">
        <v>1.4467602468813999E-5</v>
      </c>
      <c r="R78" s="33">
        <v>1.4373356212701E-5</v>
      </c>
      <c r="S78" s="33">
        <v>1.44321932124869E-5</v>
      </c>
      <c r="T78" s="33">
        <v>1.4425157253912101E-5</v>
      </c>
      <c r="U78" s="33">
        <v>1.5223522841767498E-5</v>
      </c>
      <c r="V78" s="33">
        <v>1.44856426495931E-5</v>
      </c>
      <c r="W78" s="33">
        <v>1.46189955519883E-5</v>
      </c>
      <c r="X78" s="33">
        <v>1.4513400758410699E-5</v>
      </c>
      <c r="Y78" s="33">
        <v>1.45870648067126E-5</v>
      </c>
      <c r="Z78" s="33">
        <v>1.45966795796813E-5</v>
      </c>
      <c r="AA78" s="33">
        <v>1.4552467927138499E-5</v>
      </c>
      <c r="AB78" s="33">
        <v>1.4613963665248101E-5</v>
      </c>
      <c r="AC78" s="33">
        <v>1.4678800008302499E-5</v>
      </c>
      <c r="AD78" s="33">
        <v>1.4939303077853699E-5</v>
      </c>
      <c r="AE78" s="33">
        <v>1.46463539142956E-5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1.222919488184084E-4</v>
      </c>
      <c r="D80" s="33">
        <v>1.1779525341089181E-4</v>
      </c>
      <c r="E80" s="33">
        <v>1.1270075792868051E-4</v>
      </c>
      <c r="F80" s="33">
        <v>1.0723818150777071E-4</v>
      </c>
      <c r="G80" s="33">
        <v>1.023265090315617E-4</v>
      </c>
      <c r="H80" s="33">
        <v>9.763979865536571E-5</v>
      </c>
      <c r="I80" s="33">
        <v>9.3417001057582397E-5</v>
      </c>
      <c r="J80" s="33">
        <v>9.084278935606579E-5</v>
      </c>
      <c r="K80" s="33">
        <v>9.0777074384010699E-5</v>
      </c>
      <c r="L80" s="33">
        <v>9.0895354452451009E-5</v>
      </c>
      <c r="M80" s="33">
        <v>9.0998140919391402E-5</v>
      </c>
      <c r="N80" s="33">
        <v>1.022523414111214E-4</v>
      </c>
      <c r="O80" s="33">
        <v>9.7569028025202697E-5</v>
      </c>
      <c r="P80" s="33">
        <v>9.3100217544234999E-5</v>
      </c>
      <c r="Q80" s="33">
        <v>9.1211812132799803E-5</v>
      </c>
      <c r="R80" s="33">
        <v>9.0664943133551398E-5</v>
      </c>
      <c r="S80" s="33">
        <v>9.0910513383014697E-5</v>
      </c>
      <c r="T80" s="33">
        <v>9.1315055721369687E-5</v>
      </c>
      <c r="U80" s="33">
        <v>1.0946204745922811E-4</v>
      </c>
      <c r="V80" s="33">
        <v>1.0415645049231431E-4</v>
      </c>
      <c r="W80" s="33">
        <v>9.9385926002716805E-5</v>
      </c>
      <c r="X80" s="33">
        <v>9.4833898819798705E-5</v>
      </c>
      <c r="Y80" s="33">
        <v>9.2761279747574499E-5</v>
      </c>
      <c r="Z80" s="33">
        <v>9.3855853792447496E-5</v>
      </c>
      <c r="AA80" s="33">
        <v>9.2214623789511603E-5</v>
      </c>
      <c r="AB80" s="33">
        <v>9.2470925752008703E-5</v>
      </c>
      <c r="AC80" s="33">
        <v>9.3042271135774905E-5</v>
      </c>
      <c r="AD80" s="33">
        <v>1.0121516584950011E-4</v>
      </c>
      <c r="AE80" s="33">
        <v>9.6579356688171808E-5</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2.747696243796875E-3</v>
      </c>
      <c r="D82" s="33">
        <v>2.6289594985298508E-3</v>
      </c>
      <c r="E82" s="33">
        <v>3090.8573022090513</v>
      </c>
      <c r="F82" s="33">
        <v>5882.0931793465443</v>
      </c>
      <c r="G82" s="33">
        <v>8421.9882644846875</v>
      </c>
      <c r="H82" s="33">
        <v>10762.320206490123</v>
      </c>
      <c r="I82" s="33">
        <v>12905.040659339793</v>
      </c>
      <c r="J82" s="33">
        <v>14761.292042060015</v>
      </c>
      <c r="K82" s="33">
        <v>16453.289330509218</v>
      </c>
      <c r="L82" s="33">
        <v>17922.243424426499</v>
      </c>
      <c r="M82" s="33">
        <v>19272.967840838468</v>
      </c>
      <c r="N82" s="33">
        <v>20372.510419138478</v>
      </c>
      <c r="O82" s="33">
        <v>21379.97346669863</v>
      </c>
      <c r="P82" s="33">
        <v>22252.409583242603</v>
      </c>
      <c r="Q82" s="33">
        <v>23061.610205980029</v>
      </c>
      <c r="R82" s="33">
        <v>23629.543497393195</v>
      </c>
      <c r="S82" s="33">
        <v>24155.786403667502</v>
      </c>
      <c r="T82" s="33">
        <v>24585.983621908257</v>
      </c>
      <c r="U82" s="33">
        <v>25044.360116027197</v>
      </c>
      <c r="V82" s="33">
        <v>25278.397179779473</v>
      </c>
      <c r="W82" s="33">
        <v>24120.607986369814</v>
      </c>
      <c r="X82" s="33">
        <v>23015.847306075237</v>
      </c>
      <c r="Y82" s="33">
        <v>22020.441067497359</v>
      </c>
      <c r="Z82" s="33">
        <v>20953.116016946511</v>
      </c>
      <c r="AA82" s="33">
        <v>19993.431305920429</v>
      </c>
      <c r="AB82" s="33">
        <v>19077.701620191405</v>
      </c>
      <c r="AC82" s="33">
        <v>18252.615193525151</v>
      </c>
      <c r="AD82" s="33">
        <v>17367.915682993116</v>
      </c>
      <c r="AE82" s="33">
        <v>16572.438622212361</v>
      </c>
    </row>
    <row r="83" spans="1:31">
      <c r="A83" s="29" t="s">
        <v>134</v>
      </c>
      <c r="B83" s="29" t="s">
        <v>68</v>
      </c>
      <c r="C83" s="33">
        <v>3.4347546646977801E-5</v>
      </c>
      <c r="D83" s="33">
        <v>5.4012504604641597E-5</v>
      </c>
      <c r="E83" s="33">
        <v>6.7472406066416705E-5</v>
      </c>
      <c r="F83" s="33">
        <v>1.0632825294342801E-4</v>
      </c>
      <c r="G83" s="33">
        <v>1.3263757098966501E-4</v>
      </c>
      <c r="H83" s="33">
        <v>1.50192201683506E-4</v>
      </c>
      <c r="I83" s="33">
        <v>1.7319735814744599E-4</v>
      </c>
      <c r="J83" s="33">
        <v>1.8866494796398599E-4</v>
      </c>
      <c r="K83" s="33">
        <v>2.2728313370904901E-4</v>
      </c>
      <c r="L83" s="33">
        <v>2.5986196901941003E-4</v>
      </c>
      <c r="M83" s="33">
        <v>2.4862326806301401E-4</v>
      </c>
      <c r="N83" s="33">
        <v>2.3843851931937399E-4</v>
      </c>
      <c r="O83" s="33">
        <v>2.2852997322206101E-4</v>
      </c>
      <c r="P83" s="33">
        <v>2.18062951460952E-4</v>
      </c>
      <c r="Q83" s="33">
        <v>2.0863200506126699E-4</v>
      </c>
      <c r="R83" s="33">
        <v>1.9851966604562298E-4</v>
      </c>
      <c r="S83" s="33">
        <v>2.0675197957995201E-4</v>
      </c>
      <c r="T83" s="33">
        <v>2.3869094443289398E-4</v>
      </c>
      <c r="U83" s="33">
        <v>3.78766396130788E-4</v>
      </c>
      <c r="V83" s="33">
        <v>7.6423418402538806E-4</v>
      </c>
      <c r="W83" s="33">
        <v>7.2923109133695492E-4</v>
      </c>
      <c r="X83" s="33">
        <v>6.9583119374678603E-4</v>
      </c>
      <c r="Y83" s="33">
        <v>6.6573737612444595E-4</v>
      </c>
      <c r="Z83" s="33">
        <v>6.3346925867631702E-4</v>
      </c>
      <c r="AA83" s="33">
        <v>6.0445539925965599E-4</v>
      </c>
      <c r="AB83" s="33">
        <v>5.76770418911267E-4</v>
      </c>
      <c r="AC83" s="33">
        <v>5.5182582896954008E-4</v>
      </c>
      <c r="AD83" s="33">
        <v>5.2507897458116404E-4</v>
      </c>
      <c r="AE83" s="33">
        <v>5.0102955569858595E-4</v>
      </c>
    </row>
    <row r="84" spans="1:31">
      <c r="A84" s="29" t="s">
        <v>134</v>
      </c>
      <c r="B84" s="29" t="s">
        <v>36</v>
      </c>
      <c r="C84" s="33">
        <v>1.2516113193006102E-4</v>
      </c>
      <c r="D84" s="33">
        <v>1.6907109292946902E-4</v>
      </c>
      <c r="E84" s="33">
        <v>1.61758982346394E-4</v>
      </c>
      <c r="F84" s="33">
        <v>1.8931039745944601E-4</v>
      </c>
      <c r="G84" s="33">
        <v>2.6048573713493802E-4</v>
      </c>
      <c r="H84" s="33">
        <v>2.5179927810161301E-4</v>
      </c>
      <c r="I84" s="33">
        <v>2.90496142610971E-4</v>
      </c>
      <c r="J84" s="33">
        <v>3.2931518870532502E-4</v>
      </c>
      <c r="K84" s="33">
        <v>3.67735228492421E-4</v>
      </c>
      <c r="L84" s="33">
        <v>3.6805690475453303E-4</v>
      </c>
      <c r="M84" s="33">
        <v>3.9959222988891302E-4</v>
      </c>
      <c r="N84" s="33">
        <v>4.4233533857523298E-4</v>
      </c>
      <c r="O84" s="33">
        <v>4.2443639166122498E-4</v>
      </c>
      <c r="P84" s="33">
        <v>4.0728943283272899E-4</v>
      </c>
      <c r="Q84" s="33">
        <v>4.2510625034642303E-4</v>
      </c>
      <c r="R84" s="33">
        <v>4.13859710773878E-4</v>
      </c>
      <c r="S84" s="33">
        <v>4.4604453717464498E-4</v>
      </c>
      <c r="T84" s="33">
        <v>4.4620469030554299E-4</v>
      </c>
      <c r="U84" s="33">
        <v>5.6798475053789594E-4</v>
      </c>
      <c r="V84" s="33">
        <v>5.4170470604233501E-4</v>
      </c>
      <c r="W84" s="33">
        <v>5.5351144632473099E-4</v>
      </c>
      <c r="X84" s="33">
        <v>5.4707348760506106E-4</v>
      </c>
      <c r="Y84" s="33">
        <v>5.5954495627805298E-4</v>
      </c>
      <c r="Z84" s="33">
        <v>5.8380325629953502E-4</v>
      </c>
      <c r="AA84" s="33">
        <v>6.0406290493435601E-4</v>
      </c>
      <c r="AB84" s="33">
        <v>6.0506307107684697E-4</v>
      </c>
      <c r="AC84" s="33">
        <v>6.2716574102684899E-4</v>
      </c>
      <c r="AD84" s="33">
        <v>7.1584196523165203E-4</v>
      </c>
      <c r="AE84" s="33">
        <v>6.8803820174941598E-4</v>
      </c>
    </row>
    <row r="85" spans="1:31">
      <c r="A85" s="29" t="s">
        <v>134</v>
      </c>
      <c r="B85" s="29" t="s">
        <v>73</v>
      </c>
      <c r="C85" s="33">
        <v>0</v>
      </c>
      <c r="D85" s="33">
        <v>0</v>
      </c>
      <c r="E85" s="33">
        <v>4.4448620248645898E-4</v>
      </c>
      <c r="F85" s="33">
        <v>4.4443582926416805E-4</v>
      </c>
      <c r="G85" s="33">
        <v>4.5955022172993398E-4</v>
      </c>
      <c r="H85" s="33">
        <v>4.6182076112924198E-4</v>
      </c>
      <c r="I85" s="33">
        <v>4.6639347615804599E-4</v>
      </c>
      <c r="J85" s="33">
        <v>4.6922138340175303E-4</v>
      </c>
      <c r="K85" s="33">
        <v>4.74730641219556E-4</v>
      </c>
      <c r="L85" s="33">
        <v>4.7918208872241497E-4</v>
      </c>
      <c r="M85" s="33">
        <v>4.90627836588561E-4</v>
      </c>
      <c r="N85" s="33">
        <v>5.3948824656853997E-4</v>
      </c>
      <c r="O85" s="33">
        <v>5.1765733054436904E-4</v>
      </c>
      <c r="P85" s="33">
        <v>5.0148378968166191E-4</v>
      </c>
      <c r="Q85" s="33">
        <v>5.0373302195184694E-4</v>
      </c>
      <c r="R85" s="33">
        <v>5.0873420595396997E-4</v>
      </c>
      <c r="S85" s="33">
        <v>5.1471501911708997E-4</v>
      </c>
      <c r="T85" s="33">
        <v>5.126482176578711E-4</v>
      </c>
      <c r="U85" s="33">
        <v>5.9793435243111798E-4</v>
      </c>
      <c r="V85" s="33">
        <v>5.7070751013073501E-4</v>
      </c>
      <c r="W85" s="33">
        <v>5.50143253744434E-4</v>
      </c>
      <c r="X85" s="33">
        <v>5.3153061053732296E-4</v>
      </c>
      <c r="Y85" s="33">
        <v>5.37827202356746E-4</v>
      </c>
      <c r="Z85" s="33">
        <v>5.4171622803230498E-4</v>
      </c>
      <c r="AA85" s="33">
        <v>5.3385382985481403E-4</v>
      </c>
      <c r="AB85" s="33">
        <v>5.3190219196651701E-4</v>
      </c>
      <c r="AC85" s="33">
        <v>5.3491856586535306E-4</v>
      </c>
      <c r="AD85" s="33">
        <v>5.7498515189484704E-4</v>
      </c>
      <c r="AE85" s="33">
        <v>5.5099613460002491E-4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2.929972951272852E-3</v>
      </c>
      <c r="D87" s="35">
        <v>2.8252302450953687E-3</v>
      </c>
      <c r="E87" s="35">
        <v>3090.8575057872108</v>
      </c>
      <c r="F87" s="35">
        <v>5882.0934151835399</v>
      </c>
      <c r="G87" s="35">
        <v>8421.988520699304</v>
      </c>
      <c r="H87" s="35">
        <v>10762.320474599352</v>
      </c>
      <c r="I87" s="35">
        <v>12905.040945354416</v>
      </c>
      <c r="J87" s="35">
        <v>14761.29234002769</v>
      </c>
      <c r="K87" s="35">
        <v>16453.289666183871</v>
      </c>
      <c r="L87" s="35">
        <v>17922.243791991499</v>
      </c>
      <c r="M87" s="35">
        <v>19272.968196540645</v>
      </c>
      <c r="N87" s="35">
        <v>20372.510775760773</v>
      </c>
      <c r="O87" s="35">
        <v>21379.97380799938</v>
      </c>
      <c r="P87" s="35">
        <v>22252.409908911261</v>
      </c>
      <c r="Q87" s="35">
        <v>23061.610520291448</v>
      </c>
      <c r="R87" s="35">
        <v>23629.54380095116</v>
      </c>
      <c r="S87" s="35">
        <v>24155.786715762188</v>
      </c>
      <c r="T87" s="35">
        <v>24585.983966339412</v>
      </c>
      <c r="U87" s="35">
        <v>25044.360619479165</v>
      </c>
      <c r="V87" s="35">
        <v>25278.39806265575</v>
      </c>
      <c r="W87" s="35">
        <v>24120.608829605826</v>
      </c>
      <c r="X87" s="35">
        <v>23015.84811125373</v>
      </c>
      <c r="Y87" s="35">
        <v>22020.44184058308</v>
      </c>
      <c r="Z87" s="35">
        <v>20953.116758868302</v>
      </c>
      <c r="AA87" s="35">
        <v>19993.432017142921</v>
      </c>
      <c r="AB87" s="35">
        <v>19077.702304046714</v>
      </c>
      <c r="AC87" s="35">
        <v>18252.615853072053</v>
      </c>
      <c r="AD87" s="35">
        <v>17367.91632422656</v>
      </c>
      <c r="AE87" s="35">
        <v>16572.439234467631</v>
      </c>
    </row>
  </sheetData>
  <sheetProtection algorithmName="SHA-512" hashValue="0PzyMm0ZBnYNZ4u9kngYemxleXc5/jH7c7q9VrwEbkqEzCB5tzhe0mOx7tbJ+Q7IGvzpDTcJApf7BdX9nQdsqQ==" saltValue="i120sXpHV2nAWhLLwbN4/Q=="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1670963.0799</v>
      </c>
      <c r="D6" s="33">
        <v>1415173.4853000001</v>
      </c>
      <c r="E6" s="33">
        <v>1381048.2009000001</v>
      </c>
      <c r="F6" s="33">
        <v>1316118.5232079888</v>
      </c>
      <c r="G6" s="33">
        <v>1188174.5916594546</v>
      </c>
      <c r="H6" s="33">
        <v>1027150.7463283555</v>
      </c>
      <c r="I6" s="33">
        <v>940836.26231412333</v>
      </c>
      <c r="J6" s="33">
        <v>972150.90393039375</v>
      </c>
      <c r="K6" s="33">
        <v>725806.34832942649</v>
      </c>
      <c r="L6" s="33">
        <v>665171.58820154355</v>
      </c>
      <c r="M6" s="33">
        <v>619838.59552717046</v>
      </c>
      <c r="N6" s="33">
        <v>507133.11556699523</v>
      </c>
      <c r="O6" s="33">
        <v>528990.04872574029</v>
      </c>
      <c r="P6" s="33">
        <v>472455.24375936913</v>
      </c>
      <c r="Q6" s="33">
        <v>361243.85239999997</v>
      </c>
      <c r="R6" s="33">
        <v>332953.973</v>
      </c>
      <c r="S6" s="33">
        <v>266443.32079999999</v>
      </c>
      <c r="T6" s="33">
        <v>251486.72380000001</v>
      </c>
      <c r="U6" s="33">
        <v>225352.96894999998</v>
      </c>
      <c r="V6" s="33">
        <v>204660.75099</v>
      </c>
      <c r="W6" s="33">
        <v>182443.33499999999</v>
      </c>
      <c r="X6" s="33">
        <v>119737.29088</v>
      </c>
      <c r="Y6" s="33">
        <v>93308.799150000006</v>
      </c>
      <c r="Z6" s="33">
        <v>71192.203740000012</v>
      </c>
      <c r="AA6" s="33">
        <v>53341.565999999999</v>
      </c>
      <c r="AB6" s="33">
        <v>38090.34575</v>
      </c>
      <c r="AC6" s="33">
        <v>34748.05876</v>
      </c>
      <c r="AD6" s="33">
        <v>32294.856689999997</v>
      </c>
      <c r="AE6" s="33">
        <v>28320.238149999997</v>
      </c>
    </row>
    <row r="7" spans="1:31">
      <c r="A7" s="29" t="s">
        <v>40</v>
      </c>
      <c r="B7" s="29" t="s">
        <v>71</v>
      </c>
      <c r="C7" s="33">
        <v>228791.79243999999</v>
      </c>
      <c r="D7" s="33">
        <v>208239.98209999999</v>
      </c>
      <c r="E7" s="33">
        <v>201208.24496000001</v>
      </c>
      <c r="F7" s="33">
        <v>135915.28789576891</v>
      </c>
      <c r="G7" s="33">
        <v>131692.03246425971</v>
      </c>
      <c r="H7" s="33">
        <v>125127.2480660639</v>
      </c>
      <c r="I7" s="33">
        <v>115095.20021643312</v>
      </c>
      <c r="J7" s="33">
        <v>109910.05392502107</v>
      </c>
      <c r="K7" s="33">
        <v>102774.98634155965</v>
      </c>
      <c r="L7" s="33">
        <v>103652.3487464347</v>
      </c>
      <c r="M7" s="33">
        <v>97060.822326729103</v>
      </c>
      <c r="N7" s="33">
        <v>91371.968439999997</v>
      </c>
      <c r="O7" s="33">
        <v>89959.846150000012</v>
      </c>
      <c r="P7" s="33">
        <v>82599.896740000011</v>
      </c>
      <c r="Q7" s="33">
        <v>82232.863700000002</v>
      </c>
      <c r="R7" s="33">
        <v>74040.051999999996</v>
      </c>
      <c r="S7" s="33">
        <v>65615.325150000004</v>
      </c>
      <c r="T7" s="33">
        <v>63293.341529999998</v>
      </c>
      <c r="U7" s="33">
        <v>51554.293299999998</v>
      </c>
      <c r="V7" s="33">
        <v>51139.320740000003</v>
      </c>
      <c r="W7" s="33">
        <v>54249.52147</v>
      </c>
      <c r="X7" s="33">
        <v>52103.909719999996</v>
      </c>
      <c r="Y7" s="33">
        <v>47938.087240000001</v>
      </c>
      <c r="Z7" s="33">
        <v>43515.225829999996</v>
      </c>
      <c r="AA7" s="33">
        <v>41420.844600000004</v>
      </c>
      <c r="AB7" s="33">
        <v>42199.299249999996</v>
      </c>
      <c r="AC7" s="33">
        <v>26198.969699999998</v>
      </c>
      <c r="AD7" s="33">
        <v>0</v>
      </c>
      <c r="AE7" s="33">
        <v>0</v>
      </c>
    </row>
    <row r="8" spans="1:31">
      <c r="A8" s="29" t="s">
        <v>40</v>
      </c>
      <c r="B8" s="29" t="s">
        <v>20</v>
      </c>
      <c r="C8" s="33">
        <v>185262.66856970792</v>
      </c>
      <c r="D8" s="33">
        <v>177104.16197514365</v>
      </c>
      <c r="E8" s="33">
        <v>139240.21335916</v>
      </c>
      <c r="F8" s="33">
        <v>141588.14161036711</v>
      </c>
      <c r="G8" s="33">
        <v>132317.04005619054</v>
      </c>
      <c r="H8" s="33">
        <v>126901.40946275304</v>
      </c>
      <c r="I8" s="33">
        <v>121388.946497861</v>
      </c>
      <c r="J8" s="33">
        <v>133502.48655886023</v>
      </c>
      <c r="K8" s="33">
        <v>106369.1955318504</v>
      </c>
      <c r="L8" s="33">
        <v>108701.31352032712</v>
      </c>
      <c r="M8" s="33">
        <v>118930.14767034314</v>
      </c>
      <c r="N8" s="33">
        <v>229807.72222320849</v>
      </c>
      <c r="O8" s="33">
        <v>239056.82876479527</v>
      </c>
      <c r="P8" s="33">
        <v>227003.54439566677</v>
      </c>
      <c r="Q8" s="33">
        <v>163410.6231067573</v>
      </c>
      <c r="R8" s="33">
        <v>151640.3711839137</v>
      </c>
      <c r="S8" s="33">
        <v>178192.65560384825</v>
      </c>
      <c r="T8" s="33">
        <v>171498.80888004377</v>
      </c>
      <c r="U8" s="33">
        <v>136808.95389830603</v>
      </c>
      <c r="V8" s="33">
        <v>130771.79807016646</v>
      </c>
      <c r="W8" s="33">
        <v>128809.23072872416</v>
      </c>
      <c r="X8" s="33">
        <v>140237.8807503095</v>
      </c>
      <c r="Y8" s="33">
        <v>85786.016083176888</v>
      </c>
      <c r="Z8" s="33">
        <v>80382.859746384696</v>
      </c>
      <c r="AA8" s="33">
        <v>42949.396507171703</v>
      </c>
      <c r="AB8" s="33">
        <v>30874.171529473904</v>
      </c>
      <c r="AC8" s="33">
        <v>29712.637212092257</v>
      </c>
      <c r="AD8" s="33">
        <v>28419.211943128299</v>
      </c>
      <c r="AE8" s="33">
        <v>27231.588517747899</v>
      </c>
    </row>
    <row r="9" spans="1:31">
      <c r="A9" s="29" t="s">
        <v>40</v>
      </c>
      <c r="B9" s="29" t="s">
        <v>32</v>
      </c>
      <c r="C9" s="33">
        <v>85783.857239999998</v>
      </c>
      <c r="D9" s="33">
        <v>82508.779120000007</v>
      </c>
      <c r="E9" s="33">
        <v>78087.613559999998</v>
      </c>
      <c r="F9" s="33">
        <v>14315.397530000002</v>
      </c>
      <c r="G9" s="33">
        <v>12506.168600000001</v>
      </c>
      <c r="H9" s="33">
        <v>12753.971939999999</v>
      </c>
      <c r="I9" s="33">
        <v>11520.6574</v>
      </c>
      <c r="J9" s="33">
        <v>12535.050930000001</v>
      </c>
      <c r="K9" s="33">
        <v>9775.7104099999997</v>
      </c>
      <c r="L9" s="33">
        <v>9927.7220400000006</v>
      </c>
      <c r="M9" s="33">
        <v>9253.2550900000006</v>
      </c>
      <c r="N9" s="33">
        <v>20777.07705</v>
      </c>
      <c r="O9" s="33">
        <v>17243.911100000001</v>
      </c>
      <c r="P9" s="33">
        <v>35469.0798</v>
      </c>
      <c r="Q9" s="33">
        <v>7317.1019999999999</v>
      </c>
      <c r="R9" s="33">
        <v>7380.2727000000004</v>
      </c>
      <c r="S9" s="33">
        <v>14452.336500000001</v>
      </c>
      <c r="T9" s="33">
        <v>17279.335999999999</v>
      </c>
      <c r="U9" s="33">
        <v>5127.1869999999999</v>
      </c>
      <c r="V9" s="33">
        <v>5012.8190000000004</v>
      </c>
      <c r="W9" s="33">
        <v>4966.8315000000002</v>
      </c>
      <c r="X9" s="33">
        <v>5842.8644999999997</v>
      </c>
      <c r="Y9" s="33">
        <v>4793.2889999999998</v>
      </c>
      <c r="Z9" s="33">
        <v>4572.5635000000002</v>
      </c>
      <c r="AA9" s="33">
        <v>5362.5159999999996</v>
      </c>
      <c r="AB9" s="33">
        <v>0</v>
      </c>
      <c r="AC9" s="33">
        <v>0</v>
      </c>
      <c r="AD9" s="33">
        <v>0</v>
      </c>
      <c r="AE9" s="33">
        <v>0</v>
      </c>
    </row>
    <row r="10" spans="1:31">
      <c r="A10" s="29" t="s">
        <v>40</v>
      </c>
      <c r="B10" s="29" t="s">
        <v>66</v>
      </c>
      <c r="C10" s="33">
        <v>4635.3697428593805</v>
      </c>
      <c r="D10" s="33">
        <v>1927.5100076172305</v>
      </c>
      <c r="E10" s="33">
        <v>10044.468838036049</v>
      </c>
      <c r="F10" s="33">
        <v>9533.9649588805787</v>
      </c>
      <c r="G10" s="33">
        <v>3087.4575831550201</v>
      </c>
      <c r="H10" s="33">
        <v>6681.8418607539297</v>
      </c>
      <c r="I10" s="33">
        <v>4707.3197182712884</v>
      </c>
      <c r="J10" s="33">
        <v>10953.716365598319</v>
      </c>
      <c r="K10" s="33">
        <v>1147.8174161486802</v>
      </c>
      <c r="L10" s="33">
        <v>2098.92824191924</v>
      </c>
      <c r="M10" s="33">
        <v>2375.1437209577998</v>
      </c>
      <c r="N10" s="33">
        <v>34024.138529767311</v>
      </c>
      <c r="O10" s="33">
        <v>22966.57344172028</v>
      </c>
      <c r="P10" s="33">
        <v>27032.106518637811</v>
      </c>
      <c r="Q10" s="33">
        <v>23213.257526379326</v>
      </c>
      <c r="R10" s="33">
        <v>24906.3387644865</v>
      </c>
      <c r="S10" s="33">
        <v>89195.433124902105</v>
      </c>
      <c r="T10" s="33">
        <v>92687.063245323399</v>
      </c>
      <c r="U10" s="33">
        <v>168676.31201764662</v>
      </c>
      <c r="V10" s="33">
        <v>180859.58793405627</v>
      </c>
      <c r="W10" s="33">
        <v>129086.8561575005</v>
      </c>
      <c r="X10" s="33">
        <v>169814.39117205038</v>
      </c>
      <c r="Y10" s="33">
        <v>248927.84796021756</v>
      </c>
      <c r="Z10" s="33">
        <v>151260.281423587</v>
      </c>
      <c r="AA10" s="33">
        <v>161208.74761381259</v>
      </c>
      <c r="AB10" s="33">
        <v>259415.77726863505</v>
      </c>
      <c r="AC10" s="33">
        <v>296775.93463463214</v>
      </c>
      <c r="AD10" s="33">
        <v>460688.15714068851</v>
      </c>
      <c r="AE10" s="33">
        <v>409796.71896040905</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2175436.767892567</v>
      </c>
      <c r="D17" s="35">
        <v>1884953.9185027611</v>
      </c>
      <c r="E17" s="35">
        <v>1809628.7416171962</v>
      </c>
      <c r="F17" s="35">
        <v>1617471.3152030052</v>
      </c>
      <c r="G17" s="35">
        <v>1467777.2903630598</v>
      </c>
      <c r="H17" s="35">
        <v>1298615.2176579265</v>
      </c>
      <c r="I17" s="35">
        <v>1193548.3861466886</v>
      </c>
      <c r="J17" s="35">
        <v>1239052.2117098733</v>
      </c>
      <c r="K17" s="35">
        <v>945874.05802898528</v>
      </c>
      <c r="L17" s="35">
        <v>889551.90075022459</v>
      </c>
      <c r="M17" s="35">
        <v>847457.96433520049</v>
      </c>
      <c r="N17" s="35">
        <v>883114.02180997096</v>
      </c>
      <c r="O17" s="35">
        <v>898217.20818225585</v>
      </c>
      <c r="P17" s="35">
        <v>844559.87121367373</v>
      </c>
      <c r="Q17" s="35">
        <v>637417.69873313652</v>
      </c>
      <c r="R17" s="35">
        <v>590921.00764840015</v>
      </c>
      <c r="S17" s="35">
        <v>613899.07117875025</v>
      </c>
      <c r="T17" s="35">
        <v>596245.27345536719</v>
      </c>
      <c r="U17" s="35">
        <v>587519.71516595269</v>
      </c>
      <c r="V17" s="35">
        <v>572444.27673422277</v>
      </c>
      <c r="W17" s="35">
        <v>499555.77485622466</v>
      </c>
      <c r="X17" s="35">
        <v>487736.33702235989</v>
      </c>
      <c r="Y17" s="35">
        <v>480754.03943339444</v>
      </c>
      <c r="Z17" s="35">
        <v>350923.1342399717</v>
      </c>
      <c r="AA17" s="35">
        <v>304283.07072098431</v>
      </c>
      <c r="AB17" s="35">
        <v>370579.59379810898</v>
      </c>
      <c r="AC17" s="35">
        <v>387435.60030672443</v>
      </c>
      <c r="AD17" s="35">
        <v>521402.22577381681</v>
      </c>
      <c r="AE17" s="35">
        <v>465348.54562815698</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905956.82550000004</v>
      </c>
      <c r="D20" s="33">
        <v>735915.24320000003</v>
      </c>
      <c r="E20" s="33">
        <v>697736.027</v>
      </c>
      <c r="F20" s="33">
        <v>727010.18330355</v>
      </c>
      <c r="G20" s="33">
        <v>622310.84861591947</v>
      </c>
      <c r="H20" s="33">
        <v>507459.06911712495</v>
      </c>
      <c r="I20" s="33">
        <v>478580.37775027979</v>
      </c>
      <c r="J20" s="33">
        <v>527055.86517823185</v>
      </c>
      <c r="K20" s="33">
        <v>323123.90396668878</v>
      </c>
      <c r="L20" s="33">
        <v>297083.01870729128</v>
      </c>
      <c r="M20" s="33">
        <v>271018.33446629357</v>
      </c>
      <c r="N20" s="33">
        <v>160146.29666908839</v>
      </c>
      <c r="O20" s="33">
        <v>186333.02319488459</v>
      </c>
      <c r="P20" s="33">
        <v>162224.17822125382</v>
      </c>
      <c r="Q20" s="33">
        <v>66797.84</v>
      </c>
      <c r="R20" s="33">
        <v>78560.700700000001</v>
      </c>
      <c r="S20" s="33">
        <v>82804.825400000002</v>
      </c>
      <c r="T20" s="33">
        <v>75075.344299999997</v>
      </c>
      <c r="U20" s="33">
        <v>66551.201000000001</v>
      </c>
      <c r="V20" s="33">
        <v>53585.073299999996</v>
      </c>
      <c r="W20" s="33">
        <v>44204.936999999998</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2326.3398476490001</v>
      </c>
      <c r="D22" s="33">
        <v>2210.1781159665798</v>
      </c>
      <c r="E22" s="33">
        <v>6471.8220700568991</v>
      </c>
      <c r="F22" s="33">
        <v>4638.2932766590011</v>
      </c>
      <c r="G22" s="33">
        <v>3781.3530379754197</v>
      </c>
      <c r="H22" s="33">
        <v>3633.28675737085</v>
      </c>
      <c r="I22" s="33">
        <v>3527.9218521963999</v>
      </c>
      <c r="J22" s="33">
        <v>3926.4453325683999</v>
      </c>
      <c r="K22" s="33">
        <v>3228.1845310395197</v>
      </c>
      <c r="L22" s="33">
        <v>3107.62517813473</v>
      </c>
      <c r="M22" s="33">
        <v>2974.68021956544</v>
      </c>
      <c r="N22" s="33">
        <v>47548.065117855396</v>
      </c>
      <c r="O22" s="33">
        <v>43677.864853593397</v>
      </c>
      <c r="P22" s="33">
        <v>49042.366734626405</v>
      </c>
      <c r="Q22" s="33">
        <v>26380.8277693852</v>
      </c>
      <c r="R22" s="33">
        <v>25989.371479572201</v>
      </c>
      <c r="S22" s="33">
        <v>52887.308362077696</v>
      </c>
      <c r="T22" s="33">
        <v>54208.696922362164</v>
      </c>
      <c r="U22" s="33">
        <v>44483.631830067003</v>
      </c>
      <c r="V22" s="33">
        <v>40023.130572325601</v>
      </c>
      <c r="W22" s="33">
        <v>38506.933447781397</v>
      </c>
      <c r="X22" s="33">
        <v>44325.514077262</v>
      </c>
      <c r="Y22" s="33">
        <v>1556.0595676623</v>
      </c>
      <c r="Z22" s="33">
        <v>3.9680376E-3</v>
      </c>
      <c r="AA22" s="33">
        <v>3.9199780000000002E-3</v>
      </c>
      <c r="AB22" s="33">
        <v>3.8937616000000001E-3</v>
      </c>
      <c r="AC22" s="33">
        <v>3.7484832E-3</v>
      </c>
      <c r="AD22" s="33">
        <v>5.2691702999999998E-3</v>
      </c>
      <c r="AE22" s="33">
        <v>4.8355035999999903E-3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2.1501994500000001E-3</v>
      </c>
      <c r="D24" s="33">
        <v>2.11583628E-3</v>
      </c>
      <c r="E24" s="33">
        <v>1406.3568714277399</v>
      </c>
      <c r="F24" s="33">
        <v>4977.1222702185396</v>
      </c>
      <c r="G24" s="33">
        <v>932.98909591366009</v>
      </c>
      <c r="H24" s="33">
        <v>1660.2600682268001</v>
      </c>
      <c r="I24" s="33">
        <v>679.66523793602005</v>
      </c>
      <c r="J24" s="33">
        <v>671.15152416750982</v>
      </c>
      <c r="K24" s="33">
        <v>2.27918391E-3</v>
      </c>
      <c r="L24" s="33">
        <v>2.26022299E-3</v>
      </c>
      <c r="M24" s="33">
        <v>2.312704809999999E-3</v>
      </c>
      <c r="N24" s="33">
        <v>3524.7633245793604</v>
      </c>
      <c r="O24" s="33">
        <v>2330.7547203143604</v>
      </c>
      <c r="P24" s="33">
        <v>2513.2823735696202</v>
      </c>
      <c r="Q24" s="33">
        <v>6348.4631819262395</v>
      </c>
      <c r="R24" s="33">
        <v>3842.1918760386402</v>
      </c>
      <c r="S24" s="33">
        <v>18192.9483671833</v>
      </c>
      <c r="T24" s="33">
        <v>29042.540856083004</v>
      </c>
      <c r="U24" s="33">
        <v>58567.855480254999</v>
      </c>
      <c r="V24" s="33">
        <v>86224.354847392795</v>
      </c>
      <c r="W24" s="33">
        <v>44610.692665562397</v>
      </c>
      <c r="X24" s="33">
        <v>64204.999384498602</v>
      </c>
      <c r="Y24" s="33">
        <v>119665.77048640349</v>
      </c>
      <c r="Z24" s="33">
        <v>62291.886470108999</v>
      </c>
      <c r="AA24" s="33">
        <v>61408.680310694705</v>
      </c>
      <c r="AB24" s="33">
        <v>85527.725081813609</v>
      </c>
      <c r="AC24" s="33">
        <v>134979.76791984422</v>
      </c>
      <c r="AD24" s="33">
        <v>194903.74002845402</v>
      </c>
      <c r="AE24" s="33">
        <v>179161.8032955146</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908283.16749784851</v>
      </c>
      <c r="D31" s="35">
        <v>738125.42343180289</v>
      </c>
      <c r="E31" s="35">
        <v>705614.20594148466</v>
      </c>
      <c r="F31" s="35">
        <v>736625.59885042754</v>
      </c>
      <c r="G31" s="35">
        <v>627025.19074980856</v>
      </c>
      <c r="H31" s="35">
        <v>512752.61594272259</v>
      </c>
      <c r="I31" s="35">
        <v>482787.9648404122</v>
      </c>
      <c r="J31" s="35">
        <v>531653.46203496773</v>
      </c>
      <c r="K31" s="35">
        <v>326352.09077691217</v>
      </c>
      <c r="L31" s="35">
        <v>300190.64614564896</v>
      </c>
      <c r="M31" s="35">
        <v>273993.01699856383</v>
      </c>
      <c r="N31" s="35">
        <v>211219.12511152317</v>
      </c>
      <c r="O31" s="35">
        <v>232341.64276879234</v>
      </c>
      <c r="P31" s="35">
        <v>213779.82732944985</v>
      </c>
      <c r="Q31" s="35">
        <v>99527.130951311439</v>
      </c>
      <c r="R31" s="35">
        <v>108392.26405561085</v>
      </c>
      <c r="S31" s="35">
        <v>153885.08212926099</v>
      </c>
      <c r="T31" s="35">
        <v>158326.58207844518</v>
      </c>
      <c r="U31" s="35">
        <v>169602.688310322</v>
      </c>
      <c r="V31" s="35">
        <v>179832.55871971839</v>
      </c>
      <c r="W31" s="35">
        <v>127322.5631133438</v>
      </c>
      <c r="X31" s="35">
        <v>108530.51346176059</v>
      </c>
      <c r="Y31" s="35">
        <v>121221.83005406579</v>
      </c>
      <c r="Z31" s="35">
        <v>62291.890438146598</v>
      </c>
      <c r="AA31" s="35">
        <v>61408.684230672705</v>
      </c>
      <c r="AB31" s="35">
        <v>85527.728975575214</v>
      </c>
      <c r="AC31" s="35">
        <v>134979.77166832742</v>
      </c>
      <c r="AD31" s="35">
        <v>194903.74529762432</v>
      </c>
      <c r="AE31" s="35">
        <v>179161.80813101822</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765006.25439999998</v>
      </c>
      <c r="D34" s="33">
        <v>679258.24210000003</v>
      </c>
      <c r="E34" s="33">
        <v>683312.17389999994</v>
      </c>
      <c r="F34" s="33">
        <v>589108.33990443882</v>
      </c>
      <c r="G34" s="33">
        <v>565863.74304353516</v>
      </c>
      <c r="H34" s="33">
        <v>519691.67721123062</v>
      </c>
      <c r="I34" s="33">
        <v>462255.8845638436</v>
      </c>
      <c r="J34" s="33">
        <v>445095.03875216196</v>
      </c>
      <c r="K34" s="33">
        <v>402682.44436273776</v>
      </c>
      <c r="L34" s="33">
        <v>368088.56949425227</v>
      </c>
      <c r="M34" s="33">
        <v>348820.26106087695</v>
      </c>
      <c r="N34" s="33">
        <v>346986.81889790687</v>
      </c>
      <c r="O34" s="33">
        <v>342657.02553085564</v>
      </c>
      <c r="P34" s="33">
        <v>310231.06553811533</v>
      </c>
      <c r="Q34" s="33">
        <v>294446.01239999995</v>
      </c>
      <c r="R34" s="33">
        <v>254393.27230000001</v>
      </c>
      <c r="S34" s="33">
        <v>183638.49540000001</v>
      </c>
      <c r="T34" s="33">
        <v>176411.37950000001</v>
      </c>
      <c r="U34" s="33">
        <v>158801.76794999998</v>
      </c>
      <c r="V34" s="33">
        <v>151075.67769000001</v>
      </c>
      <c r="W34" s="33">
        <v>138238.39799999999</v>
      </c>
      <c r="X34" s="33">
        <v>119737.29088</v>
      </c>
      <c r="Y34" s="33">
        <v>93308.799150000006</v>
      </c>
      <c r="Z34" s="33">
        <v>71192.203740000012</v>
      </c>
      <c r="AA34" s="33">
        <v>53341.565999999999</v>
      </c>
      <c r="AB34" s="33">
        <v>38090.34575</v>
      </c>
      <c r="AC34" s="33">
        <v>34748.05876</v>
      </c>
      <c r="AD34" s="33">
        <v>32294.856689999997</v>
      </c>
      <c r="AE34" s="33">
        <v>28320.238149999997</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89918.473138347006</v>
      </c>
      <c r="D36" s="33">
        <v>87516.174413657893</v>
      </c>
      <c r="E36" s="33">
        <v>92157.515480514499</v>
      </c>
      <c r="F36" s="33">
        <v>106038.2923856049</v>
      </c>
      <c r="G36" s="33">
        <v>98969.411208529607</v>
      </c>
      <c r="H36" s="33">
        <v>94913.173092592595</v>
      </c>
      <c r="I36" s="33">
        <v>90744.345060248699</v>
      </c>
      <c r="J36" s="33">
        <v>103368.23941759241</v>
      </c>
      <c r="K36" s="33">
        <v>78251.929322631491</v>
      </c>
      <c r="L36" s="33">
        <v>81771.638772506107</v>
      </c>
      <c r="M36" s="33">
        <v>93140.163859289896</v>
      </c>
      <c r="N36" s="33">
        <v>139454.0358435401</v>
      </c>
      <c r="O36" s="33">
        <v>149078.87880951198</v>
      </c>
      <c r="P36" s="33">
        <v>126654.69670354881</v>
      </c>
      <c r="Q36" s="33">
        <v>110140.48462026801</v>
      </c>
      <c r="R36" s="33">
        <v>93812.803113412301</v>
      </c>
      <c r="S36" s="33">
        <v>125305.3408130662</v>
      </c>
      <c r="T36" s="33">
        <v>117290.1056925178</v>
      </c>
      <c r="U36" s="33">
        <v>92325.315396392602</v>
      </c>
      <c r="V36" s="33">
        <v>90748.6612455742</v>
      </c>
      <c r="W36" s="33">
        <v>90302.290156081202</v>
      </c>
      <c r="X36" s="33">
        <v>95912.359638625392</v>
      </c>
      <c r="Y36" s="33">
        <v>84229.949443450489</v>
      </c>
      <c r="Z36" s="33">
        <v>80382.849246907499</v>
      </c>
      <c r="AA36" s="33">
        <v>42949.386130983003</v>
      </c>
      <c r="AB36" s="33">
        <v>30874.161310225503</v>
      </c>
      <c r="AC36" s="33">
        <v>29712.627130945999</v>
      </c>
      <c r="AD36" s="33">
        <v>28419.194939579698</v>
      </c>
      <c r="AE36" s="33">
        <v>27231.572693251401</v>
      </c>
    </row>
    <row r="37" spans="1:31">
      <c r="A37" s="29" t="s">
        <v>131</v>
      </c>
      <c r="B37" s="29" t="s">
        <v>32</v>
      </c>
      <c r="C37" s="33">
        <v>2294.3467999999998</v>
      </c>
      <c r="D37" s="33">
        <v>2222.6030000000001</v>
      </c>
      <c r="E37" s="33">
        <v>4288.6210000000001</v>
      </c>
      <c r="F37" s="33">
        <v>4362.5174999999999</v>
      </c>
      <c r="G37" s="33">
        <v>4359.0730000000003</v>
      </c>
      <c r="H37" s="33">
        <v>4183.335</v>
      </c>
      <c r="I37" s="33">
        <v>3826.4385000000002</v>
      </c>
      <c r="J37" s="33">
        <v>3554.6252000000004</v>
      </c>
      <c r="K37" s="33">
        <v>3419.5038</v>
      </c>
      <c r="L37" s="33">
        <v>3461.5340000000001</v>
      </c>
      <c r="M37" s="33">
        <v>3456.9395</v>
      </c>
      <c r="N37" s="33">
        <v>3324.1435000000001</v>
      </c>
      <c r="O37" s="33">
        <v>3341.0974999999999</v>
      </c>
      <c r="P37" s="33">
        <v>2893.9679999999998</v>
      </c>
      <c r="Q37" s="33">
        <v>2747.3744999999999</v>
      </c>
      <c r="R37" s="33">
        <v>2797.9152000000004</v>
      </c>
      <c r="S37" s="33">
        <v>5582.7735000000002</v>
      </c>
      <c r="T37" s="33">
        <v>5727.3190000000004</v>
      </c>
      <c r="U37" s="33">
        <v>5127.1869999999999</v>
      </c>
      <c r="V37" s="33">
        <v>5012.8190000000004</v>
      </c>
      <c r="W37" s="33">
        <v>4966.8315000000002</v>
      </c>
      <c r="X37" s="33">
        <v>5842.8644999999997</v>
      </c>
      <c r="Y37" s="33">
        <v>4793.2889999999998</v>
      </c>
      <c r="Z37" s="33">
        <v>4572.5635000000002</v>
      </c>
      <c r="AA37" s="33">
        <v>5362.5159999999996</v>
      </c>
      <c r="AB37" s="33">
        <v>0</v>
      </c>
      <c r="AC37" s="33">
        <v>0</v>
      </c>
      <c r="AD37" s="33">
        <v>0</v>
      </c>
      <c r="AE37" s="33">
        <v>0</v>
      </c>
    </row>
    <row r="38" spans="1:31">
      <c r="A38" s="29" t="s">
        <v>131</v>
      </c>
      <c r="B38" s="29" t="s">
        <v>66</v>
      </c>
      <c r="C38" s="33">
        <v>3.7417300400000002E-3</v>
      </c>
      <c r="D38" s="33">
        <v>3.6864113099999997E-3</v>
      </c>
      <c r="E38" s="33">
        <v>26.23197663589</v>
      </c>
      <c r="F38" s="33">
        <v>2506.38185078269</v>
      </c>
      <c r="G38" s="33">
        <v>1118.7697771173398</v>
      </c>
      <c r="H38" s="33">
        <v>1694.8349861154898</v>
      </c>
      <c r="I38" s="33">
        <v>2108.5421193645893</v>
      </c>
      <c r="J38" s="33">
        <v>6964.4321661030899</v>
      </c>
      <c r="K38" s="33">
        <v>1031.4996594957399</v>
      </c>
      <c r="L38" s="33">
        <v>1844.6721494254</v>
      </c>
      <c r="M38" s="33">
        <v>2058.1345306958701</v>
      </c>
      <c r="N38" s="33">
        <v>16366.980812344898</v>
      </c>
      <c r="O38" s="33">
        <v>9538.9612585167015</v>
      </c>
      <c r="P38" s="33">
        <v>4736.8248590030998</v>
      </c>
      <c r="Q38" s="33">
        <v>5125.6121183587002</v>
      </c>
      <c r="R38" s="33">
        <v>10703.23976510972</v>
      </c>
      <c r="S38" s="33">
        <v>40139.647300744</v>
      </c>
      <c r="T38" s="33">
        <v>31874.23283680934</v>
      </c>
      <c r="U38" s="33">
        <v>54655.428086749198</v>
      </c>
      <c r="V38" s="33">
        <v>51256.586166349996</v>
      </c>
      <c r="W38" s="33">
        <v>50274.066863981796</v>
      </c>
      <c r="X38" s="33">
        <v>68257.305201357391</v>
      </c>
      <c r="Y38" s="33">
        <v>65556.5318254265</v>
      </c>
      <c r="Z38" s="33">
        <v>59496.856517726694</v>
      </c>
      <c r="AA38" s="33">
        <v>76257.96182874059</v>
      </c>
      <c r="AB38" s="33">
        <v>145244.76818700929</v>
      </c>
      <c r="AC38" s="33">
        <v>128771.9383320823</v>
      </c>
      <c r="AD38" s="33">
        <v>126207.26352244329</v>
      </c>
      <c r="AE38" s="33">
        <v>86161.050116509199</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857219.07808007707</v>
      </c>
      <c r="D45" s="35">
        <v>768997.0232000692</v>
      </c>
      <c r="E45" s="35">
        <v>779784.54235715035</v>
      </c>
      <c r="F45" s="35">
        <v>702015.53164082638</v>
      </c>
      <c r="G45" s="35">
        <v>670310.99702918204</v>
      </c>
      <c r="H45" s="35">
        <v>620483.02028993866</v>
      </c>
      <c r="I45" s="35">
        <v>558935.210243457</v>
      </c>
      <c r="J45" s="35">
        <v>558982.33553585748</v>
      </c>
      <c r="K45" s="35">
        <v>485385.37714486499</v>
      </c>
      <c r="L45" s="35">
        <v>455166.41441618372</v>
      </c>
      <c r="M45" s="35">
        <v>447475.49895086267</v>
      </c>
      <c r="N45" s="35">
        <v>506131.97905379185</v>
      </c>
      <c r="O45" s="35">
        <v>504615.96309888433</v>
      </c>
      <c r="P45" s="35">
        <v>444516.55510066717</v>
      </c>
      <c r="Q45" s="35">
        <v>412459.48363862664</v>
      </c>
      <c r="R45" s="35">
        <v>361707.23037852201</v>
      </c>
      <c r="S45" s="35">
        <v>354666.25701381027</v>
      </c>
      <c r="T45" s="35">
        <v>331303.03702932718</v>
      </c>
      <c r="U45" s="35">
        <v>310909.69843314181</v>
      </c>
      <c r="V45" s="35">
        <v>298093.74410192424</v>
      </c>
      <c r="W45" s="35">
        <v>283781.58652006299</v>
      </c>
      <c r="X45" s="35">
        <v>289749.82021998276</v>
      </c>
      <c r="Y45" s="35">
        <v>247888.56941887698</v>
      </c>
      <c r="Z45" s="35">
        <v>215644.4730046342</v>
      </c>
      <c r="AA45" s="35">
        <v>177911.42995972361</v>
      </c>
      <c r="AB45" s="35">
        <v>214209.27524723479</v>
      </c>
      <c r="AC45" s="35">
        <v>193232.62422302831</v>
      </c>
      <c r="AD45" s="35">
        <v>186921.31515202299</v>
      </c>
      <c r="AE45" s="35">
        <v>141712.86095976061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228791.79243999999</v>
      </c>
      <c r="D49" s="33">
        <v>208239.98209999999</v>
      </c>
      <c r="E49" s="33">
        <v>201208.24496000001</v>
      </c>
      <c r="F49" s="33">
        <v>135915.28789576891</v>
      </c>
      <c r="G49" s="33">
        <v>131692.03246425971</v>
      </c>
      <c r="H49" s="33">
        <v>125127.2480660639</v>
      </c>
      <c r="I49" s="33">
        <v>115095.20021643312</v>
      </c>
      <c r="J49" s="33">
        <v>109910.05392502107</v>
      </c>
      <c r="K49" s="33">
        <v>102774.98634155965</v>
      </c>
      <c r="L49" s="33">
        <v>103652.3487464347</v>
      </c>
      <c r="M49" s="33">
        <v>97060.822326729103</v>
      </c>
      <c r="N49" s="33">
        <v>91371.968439999997</v>
      </c>
      <c r="O49" s="33">
        <v>89959.846150000012</v>
      </c>
      <c r="P49" s="33">
        <v>82599.896740000011</v>
      </c>
      <c r="Q49" s="33">
        <v>82232.863700000002</v>
      </c>
      <c r="R49" s="33">
        <v>74040.051999999996</v>
      </c>
      <c r="S49" s="33">
        <v>65615.325150000004</v>
      </c>
      <c r="T49" s="33">
        <v>63293.341529999998</v>
      </c>
      <c r="U49" s="33">
        <v>51554.293299999998</v>
      </c>
      <c r="V49" s="33">
        <v>51139.320740000003</v>
      </c>
      <c r="W49" s="33">
        <v>54249.52147</v>
      </c>
      <c r="X49" s="33">
        <v>52103.909719999996</v>
      </c>
      <c r="Y49" s="33">
        <v>47938.087240000001</v>
      </c>
      <c r="Z49" s="33">
        <v>43515.225829999996</v>
      </c>
      <c r="AA49" s="33">
        <v>41420.844600000004</v>
      </c>
      <c r="AB49" s="33">
        <v>42199.299249999996</v>
      </c>
      <c r="AC49" s="33">
        <v>26198.969699999998</v>
      </c>
      <c r="AD49" s="33">
        <v>0</v>
      </c>
      <c r="AE49" s="33">
        <v>0</v>
      </c>
    </row>
    <row r="50" spans="1:31">
      <c r="A50" s="29" t="s">
        <v>132</v>
      </c>
      <c r="B50" s="29" t="s">
        <v>20</v>
      </c>
      <c r="C50" s="33">
        <v>1.1558596000000002E-3</v>
      </c>
      <c r="D50" s="33">
        <v>1.1319113000000001E-3</v>
      </c>
      <c r="E50" s="33">
        <v>1.1779242000000002E-3</v>
      </c>
      <c r="F50" s="33">
        <v>1.3978197999999999E-3</v>
      </c>
      <c r="G50" s="33">
        <v>1.3492833000000001E-3</v>
      </c>
      <c r="H50" s="33">
        <v>1.2703757E-3</v>
      </c>
      <c r="I50" s="33">
        <v>1.2862042000000001E-3</v>
      </c>
      <c r="J50" s="33">
        <v>1.3772007999999999E-3</v>
      </c>
      <c r="K50" s="33">
        <v>1.3209636999999901E-3</v>
      </c>
      <c r="L50" s="33">
        <v>1.2840462999999999E-3</v>
      </c>
      <c r="M50" s="33">
        <v>1.3122055999999999E-3</v>
      </c>
      <c r="N50" s="33">
        <v>2.1418225999999996E-3</v>
      </c>
      <c r="O50" s="33">
        <v>2.0765289999999997E-3</v>
      </c>
      <c r="P50" s="33">
        <v>2.0161240000000002E-3</v>
      </c>
      <c r="Q50" s="33">
        <v>1.9013783999999999E-3</v>
      </c>
      <c r="R50" s="33">
        <v>1.8451715E-3</v>
      </c>
      <c r="S50" s="33">
        <v>2.6706462000000001E-3</v>
      </c>
      <c r="T50" s="33">
        <v>2.6083460000000001E-3</v>
      </c>
      <c r="U50" s="33">
        <v>2.9268982000000003E-3</v>
      </c>
      <c r="V50" s="33">
        <v>2.7354403000000001E-3</v>
      </c>
      <c r="W50" s="33">
        <v>2.8486585999999998E-3</v>
      </c>
      <c r="X50" s="33">
        <v>2.8092049999999999E-3</v>
      </c>
      <c r="Y50" s="33">
        <v>2.7451922999999997E-3</v>
      </c>
      <c r="Z50" s="33">
        <v>2.5712742999999998E-3</v>
      </c>
      <c r="AA50" s="33">
        <v>2.5383402999999902E-3</v>
      </c>
      <c r="AB50" s="33">
        <v>2.4782658000000002E-3</v>
      </c>
      <c r="AC50" s="33">
        <v>2.5853719999999998E-3</v>
      </c>
      <c r="AD50" s="33">
        <v>7.3550572E-3</v>
      </c>
      <c r="AE50" s="33">
        <v>6.8733335000000003E-3</v>
      </c>
    </row>
    <row r="51" spans="1:31">
      <c r="A51" s="29" t="s">
        <v>132</v>
      </c>
      <c r="B51" s="29" t="s">
        <v>32</v>
      </c>
      <c r="C51" s="33">
        <v>770.15343999999993</v>
      </c>
      <c r="D51" s="33">
        <v>293.25912</v>
      </c>
      <c r="E51" s="33">
        <v>941.36356000000001</v>
      </c>
      <c r="F51" s="33">
        <v>2155.9767999999999</v>
      </c>
      <c r="G51" s="33">
        <v>707.87380000000007</v>
      </c>
      <c r="H51" s="33">
        <v>1491.4894999999999</v>
      </c>
      <c r="I51" s="33">
        <v>953.56730000000005</v>
      </c>
      <c r="J51" s="33">
        <v>2433.4214999999999</v>
      </c>
      <c r="K51" s="33">
        <v>81.073689999999999</v>
      </c>
      <c r="L51" s="33">
        <v>495.20634000000001</v>
      </c>
      <c r="M51" s="33">
        <v>91.215260000000001</v>
      </c>
      <c r="N51" s="33">
        <v>3524.0128</v>
      </c>
      <c r="O51" s="33">
        <v>2438.6637999999998</v>
      </c>
      <c r="P51" s="33">
        <v>3453.5504999999998</v>
      </c>
      <c r="Q51" s="33">
        <v>4569.7275</v>
      </c>
      <c r="R51" s="33">
        <v>4582.3575000000001</v>
      </c>
      <c r="S51" s="33">
        <v>8869.5630000000001</v>
      </c>
      <c r="T51" s="33">
        <v>11552.017</v>
      </c>
      <c r="U51" s="33">
        <v>0</v>
      </c>
      <c r="V51" s="33">
        <v>0</v>
      </c>
      <c r="W51" s="33">
        <v>0</v>
      </c>
      <c r="X51" s="33">
        <v>0</v>
      </c>
      <c r="Y51" s="33">
        <v>0</v>
      </c>
      <c r="Z51" s="33">
        <v>0</v>
      </c>
      <c r="AA51" s="33">
        <v>0</v>
      </c>
      <c r="AB51" s="33">
        <v>0</v>
      </c>
      <c r="AC51" s="33">
        <v>0</v>
      </c>
      <c r="AD51" s="33">
        <v>0</v>
      </c>
      <c r="AE51" s="33">
        <v>0</v>
      </c>
    </row>
    <row r="52" spans="1:31">
      <c r="A52" s="29" t="s">
        <v>132</v>
      </c>
      <c r="B52" s="29" t="s">
        <v>66</v>
      </c>
      <c r="C52" s="33">
        <v>762.25732931963</v>
      </c>
      <c r="D52" s="33">
        <v>3.2688826300000004E-3</v>
      </c>
      <c r="E52" s="33">
        <v>986.32740825432006</v>
      </c>
      <c r="F52" s="33">
        <v>690.63130808106007</v>
      </c>
      <c r="G52" s="33">
        <v>253.93501075210997</v>
      </c>
      <c r="H52" s="33">
        <v>1304.56564575174</v>
      </c>
      <c r="I52" s="33">
        <v>913.92970573257014</v>
      </c>
      <c r="J52" s="33">
        <v>909.41080662729007</v>
      </c>
      <c r="K52" s="33">
        <v>4.1965598199999992E-3</v>
      </c>
      <c r="L52" s="33">
        <v>4.1037398599999995E-3</v>
      </c>
      <c r="M52" s="33">
        <v>4.2391401600000008E-3</v>
      </c>
      <c r="N52" s="33">
        <v>3890.1041179044596</v>
      </c>
      <c r="O52" s="33">
        <v>2227.75117664035</v>
      </c>
      <c r="P52" s="33">
        <v>2272.2121669124404</v>
      </c>
      <c r="Q52" s="33">
        <v>2753.98524237424</v>
      </c>
      <c r="R52" s="33">
        <v>1426.03354743467</v>
      </c>
      <c r="S52" s="33">
        <v>6100.8471324452994</v>
      </c>
      <c r="T52" s="33">
        <v>3640.6740491081996</v>
      </c>
      <c r="U52" s="33">
        <v>23511.208342031598</v>
      </c>
      <c r="V52" s="33">
        <v>14636.579927632401</v>
      </c>
      <c r="W52" s="33">
        <v>8944.8597226415004</v>
      </c>
      <c r="X52" s="33">
        <v>4472.7861170990491</v>
      </c>
      <c r="Y52" s="33">
        <v>23629.839316046298</v>
      </c>
      <c r="Z52" s="33">
        <v>8427.1788249236979</v>
      </c>
      <c r="AA52" s="33">
        <v>7433.7172774234004</v>
      </c>
      <c r="AB52" s="33">
        <v>5987.6839906740006</v>
      </c>
      <c r="AC52" s="33">
        <v>3144.4332282711002</v>
      </c>
      <c r="AD52" s="33">
        <v>96802.077734555001</v>
      </c>
      <c r="AE52" s="33">
        <v>102608.004702309</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230324.2043651792</v>
      </c>
      <c r="D59" s="35">
        <v>208533.24562079392</v>
      </c>
      <c r="E59" s="35">
        <v>203135.93710617852</v>
      </c>
      <c r="F59" s="35">
        <v>138761.89740166979</v>
      </c>
      <c r="G59" s="35">
        <v>132653.84262429512</v>
      </c>
      <c r="H59" s="35">
        <v>127923.30448219134</v>
      </c>
      <c r="I59" s="35">
        <v>116962.6985083699</v>
      </c>
      <c r="J59" s="35">
        <v>113252.88760884915</v>
      </c>
      <c r="K59" s="35">
        <v>102856.06554908317</v>
      </c>
      <c r="L59" s="35">
        <v>104147.56047422087</v>
      </c>
      <c r="M59" s="35">
        <v>97152.043138074863</v>
      </c>
      <c r="N59" s="35">
        <v>98786.087499727044</v>
      </c>
      <c r="O59" s="35">
        <v>94626.26320316935</v>
      </c>
      <c r="P59" s="35">
        <v>88325.66142303645</v>
      </c>
      <c r="Q59" s="35">
        <v>89556.578343752641</v>
      </c>
      <c r="R59" s="35">
        <v>80048.44489260616</v>
      </c>
      <c r="S59" s="35">
        <v>80585.737953091491</v>
      </c>
      <c r="T59" s="35">
        <v>78486.035187454196</v>
      </c>
      <c r="U59" s="35">
        <v>75065.504568929799</v>
      </c>
      <c r="V59" s="35">
        <v>65775.903403072705</v>
      </c>
      <c r="W59" s="35">
        <v>63194.384041300102</v>
      </c>
      <c r="X59" s="35">
        <v>56576.698646304045</v>
      </c>
      <c r="Y59" s="35">
        <v>71567.929301238604</v>
      </c>
      <c r="Z59" s="35">
        <v>51942.407226197996</v>
      </c>
      <c r="AA59" s="35">
        <v>48854.5644157637</v>
      </c>
      <c r="AB59" s="35">
        <v>48186.985718939795</v>
      </c>
      <c r="AC59" s="35">
        <v>29343.405513643098</v>
      </c>
      <c r="AD59" s="35">
        <v>96802.085089612199</v>
      </c>
      <c r="AE59" s="35">
        <v>102608.01157564251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93017.853236790106</v>
      </c>
      <c r="D64" s="33">
        <v>87377.807158588505</v>
      </c>
      <c r="E64" s="33">
        <v>40610.873473908199</v>
      </c>
      <c r="F64" s="33">
        <v>30911.5534245237</v>
      </c>
      <c r="G64" s="33">
        <v>29566.273392319399</v>
      </c>
      <c r="H64" s="33">
        <v>28354.947313370201</v>
      </c>
      <c r="I64" s="33">
        <v>27116.677279011699</v>
      </c>
      <c r="J64" s="33">
        <v>26207.79942023</v>
      </c>
      <c r="K64" s="33">
        <v>24889.079342438301</v>
      </c>
      <c r="L64" s="33">
        <v>23822.047293423999</v>
      </c>
      <c r="M64" s="33">
        <v>22815.301329465001</v>
      </c>
      <c r="N64" s="33">
        <v>42805.618171993701</v>
      </c>
      <c r="O64" s="33">
        <v>46300.082100077598</v>
      </c>
      <c r="P64" s="33">
        <v>51306.478024920703</v>
      </c>
      <c r="Q64" s="33">
        <v>26889.307898977298</v>
      </c>
      <c r="R64" s="33">
        <v>31838.193834113503</v>
      </c>
      <c r="S64" s="33">
        <v>2.8455640999999997E-3</v>
      </c>
      <c r="T64" s="33">
        <v>2.7482265999999901E-3</v>
      </c>
      <c r="U64" s="33">
        <v>2.8021332999999997E-3</v>
      </c>
      <c r="V64" s="33">
        <v>2.6094169999999898E-3</v>
      </c>
      <c r="W64" s="33">
        <v>3.36578099999999E-3</v>
      </c>
      <c r="X64" s="33">
        <v>3.3234947E-3</v>
      </c>
      <c r="Y64" s="33">
        <v>3.4248210000000002E-3</v>
      </c>
      <c r="Z64" s="33">
        <v>3.0618295999999996E-3</v>
      </c>
      <c r="AA64" s="33">
        <v>3.0252325999999999E-3</v>
      </c>
      <c r="AB64" s="33">
        <v>2.954057E-3</v>
      </c>
      <c r="AC64" s="33">
        <v>2.8538767999999898E-3</v>
      </c>
      <c r="AD64" s="33">
        <v>3.4759696E-3</v>
      </c>
      <c r="AE64" s="33">
        <v>3.2302758999999898E-3</v>
      </c>
    </row>
    <row r="65" spans="1:31">
      <c r="A65" s="29" t="s">
        <v>133</v>
      </c>
      <c r="B65" s="29" t="s">
        <v>32</v>
      </c>
      <c r="C65" s="33">
        <v>82719.357000000004</v>
      </c>
      <c r="D65" s="33">
        <v>79992.917000000001</v>
      </c>
      <c r="E65" s="33">
        <v>72857.629000000001</v>
      </c>
      <c r="F65" s="33">
        <v>7796.9032300000008</v>
      </c>
      <c r="G65" s="33">
        <v>7439.2218000000003</v>
      </c>
      <c r="H65" s="33">
        <v>7079.1474400000006</v>
      </c>
      <c r="I65" s="33">
        <v>6740.6515999999992</v>
      </c>
      <c r="J65" s="33">
        <v>6547.0042300000005</v>
      </c>
      <c r="K65" s="33">
        <v>6275.13292</v>
      </c>
      <c r="L65" s="33">
        <v>5970.9817000000003</v>
      </c>
      <c r="M65" s="33">
        <v>5705.1003300000002</v>
      </c>
      <c r="N65" s="33">
        <v>13928.920749999999</v>
      </c>
      <c r="O65" s="33">
        <v>11464.149800000001</v>
      </c>
      <c r="P65" s="33">
        <v>29121.561300000001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3873.1051040088</v>
      </c>
      <c r="D66" s="33">
        <v>1927.4995920062704</v>
      </c>
      <c r="E66" s="33">
        <v>7625.5511954603689</v>
      </c>
      <c r="F66" s="33">
        <v>1359.82816180025</v>
      </c>
      <c r="G66" s="33">
        <v>781.76242134242</v>
      </c>
      <c r="H66" s="33">
        <v>2022.1798739913299</v>
      </c>
      <c r="I66" s="33">
        <v>1005.1813768780697</v>
      </c>
      <c r="J66" s="33">
        <v>2408.7205958540198</v>
      </c>
      <c r="K66" s="33">
        <v>116.30999250799999</v>
      </c>
      <c r="L66" s="33">
        <v>254.24844820875006</v>
      </c>
      <c r="M66" s="33">
        <v>317.00145551199012</v>
      </c>
      <c r="N66" s="33">
        <v>10220.853340686359</v>
      </c>
      <c r="O66" s="33">
        <v>8869.1051030991803</v>
      </c>
      <c r="P66" s="33">
        <v>17509.785943720901</v>
      </c>
      <c r="Q66" s="33">
        <v>8985.1958108546987</v>
      </c>
      <c r="R66" s="33">
        <v>8934.8724129786024</v>
      </c>
      <c r="S66" s="33">
        <v>24761.9891508691</v>
      </c>
      <c r="T66" s="33">
        <v>28129.614353331624</v>
      </c>
      <c r="U66" s="33">
        <v>31941.818944593004</v>
      </c>
      <c r="V66" s="33">
        <v>28742.066065879997</v>
      </c>
      <c r="W66" s="33">
        <v>25253.356838395797</v>
      </c>
      <c r="X66" s="33">
        <v>32879.299554590463</v>
      </c>
      <c r="Y66" s="33">
        <v>40075.705419566904</v>
      </c>
      <c r="Z66" s="33">
        <v>21044.358692409198</v>
      </c>
      <c r="AA66" s="33">
        <v>16108.387302132602</v>
      </c>
      <c r="AB66" s="33">
        <v>22655.59910413581</v>
      </c>
      <c r="AC66" s="33">
        <v>29879.794252377109</v>
      </c>
      <c r="AD66" s="33">
        <v>42760.732352571897</v>
      </c>
      <c r="AE66" s="33">
        <v>41865.859956523796</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179610.31534079893</v>
      </c>
      <c r="D73" s="35">
        <v>169298.22375059477</v>
      </c>
      <c r="E73" s="35">
        <v>121094.05366936857</v>
      </c>
      <c r="F73" s="35">
        <v>40068.284816323954</v>
      </c>
      <c r="G73" s="35">
        <v>37787.257613661823</v>
      </c>
      <c r="H73" s="35">
        <v>37456.274627361527</v>
      </c>
      <c r="I73" s="35">
        <v>34862.510255889771</v>
      </c>
      <c r="J73" s="35">
        <v>35163.524246084024</v>
      </c>
      <c r="K73" s="35">
        <v>31280.5222549463</v>
      </c>
      <c r="L73" s="35">
        <v>30047.277441632748</v>
      </c>
      <c r="M73" s="35">
        <v>28837.403114976991</v>
      </c>
      <c r="N73" s="35">
        <v>66955.392262680063</v>
      </c>
      <c r="O73" s="35">
        <v>66633.33700317677</v>
      </c>
      <c r="P73" s="35">
        <v>97937.825268641609</v>
      </c>
      <c r="Q73" s="35">
        <v>35874.503709831995</v>
      </c>
      <c r="R73" s="35">
        <v>40773.066247092109</v>
      </c>
      <c r="S73" s="35">
        <v>24761.9919964332</v>
      </c>
      <c r="T73" s="35">
        <v>28129.617101558226</v>
      </c>
      <c r="U73" s="35">
        <v>31941.821746726302</v>
      </c>
      <c r="V73" s="35">
        <v>28742.068675296996</v>
      </c>
      <c r="W73" s="35">
        <v>25253.360204176799</v>
      </c>
      <c r="X73" s="35">
        <v>32879.30287808516</v>
      </c>
      <c r="Y73" s="35">
        <v>40075.708844387904</v>
      </c>
      <c r="Z73" s="35">
        <v>21044.361754238798</v>
      </c>
      <c r="AA73" s="35">
        <v>16108.390327365201</v>
      </c>
      <c r="AB73" s="35">
        <v>22655.60205819281</v>
      </c>
      <c r="AC73" s="35">
        <v>29879.797106253907</v>
      </c>
      <c r="AD73" s="35">
        <v>42760.735828541496</v>
      </c>
      <c r="AE73" s="35">
        <v>41865.863186799696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1.1910622E-3</v>
      </c>
      <c r="D78" s="33">
        <v>1.1550194000000001E-3</v>
      </c>
      <c r="E78" s="33">
        <v>1.1567562E-3</v>
      </c>
      <c r="F78" s="33">
        <v>1.1257596999999999E-3</v>
      </c>
      <c r="G78" s="33">
        <v>1.0680828E-3</v>
      </c>
      <c r="H78" s="33">
        <v>1.0290436999999999E-3</v>
      </c>
      <c r="I78" s="33">
        <v>1.0202E-3</v>
      </c>
      <c r="J78" s="33">
        <v>1.0112686000000001E-3</v>
      </c>
      <c r="K78" s="33">
        <v>1.0147774E-3</v>
      </c>
      <c r="L78" s="33">
        <v>9.9221599999999997E-4</v>
      </c>
      <c r="M78" s="33">
        <v>9.4981719999999903E-4</v>
      </c>
      <c r="N78" s="33">
        <v>9.4799669999999904E-4</v>
      </c>
      <c r="O78" s="33">
        <v>9.2508330000000004E-4</v>
      </c>
      <c r="P78" s="33">
        <v>9.1644685999999994E-4</v>
      </c>
      <c r="Q78" s="33">
        <v>9.1674840000000003E-4</v>
      </c>
      <c r="R78" s="33">
        <v>9.1164419999999907E-4</v>
      </c>
      <c r="S78" s="33">
        <v>9.1249406E-4</v>
      </c>
      <c r="T78" s="33">
        <v>9.085912E-4</v>
      </c>
      <c r="U78" s="33">
        <v>9.4281495000000004E-4</v>
      </c>
      <c r="V78" s="33">
        <v>9.0740937000000001E-4</v>
      </c>
      <c r="W78" s="33">
        <v>9.1042197000000004E-4</v>
      </c>
      <c r="X78" s="33">
        <v>9.0172240000000001E-4</v>
      </c>
      <c r="Y78" s="33">
        <v>9.0205079999999902E-4</v>
      </c>
      <c r="Z78" s="33">
        <v>8.9833569999999991E-4</v>
      </c>
      <c r="AA78" s="33">
        <v>8.926378E-4</v>
      </c>
      <c r="AB78" s="33">
        <v>8.93164E-4</v>
      </c>
      <c r="AC78" s="33">
        <v>8.9341425999999997E-4</v>
      </c>
      <c r="AD78" s="33">
        <v>9.033515E-4</v>
      </c>
      <c r="AE78" s="33">
        <v>8.8538349999999898E-4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1.41760146E-3</v>
      </c>
      <c r="D80" s="33">
        <v>1.3444807399999998E-3</v>
      </c>
      <c r="E80" s="33">
        <v>1.38625773E-3</v>
      </c>
      <c r="F80" s="33">
        <v>1.3679980399999999E-3</v>
      </c>
      <c r="G80" s="33">
        <v>1.2780294899999989E-3</v>
      </c>
      <c r="H80" s="33">
        <v>1.2866685699999998E-3</v>
      </c>
      <c r="I80" s="33">
        <v>1.2783600399999999E-3</v>
      </c>
      <c r="J80" s="33">
        <v>1.2728464100000001E-3</v>
      </c>
      <c r="K80" s="33">
        <v>1.28840121E-3</v>
      </c>
      <c r="L80" s="33">
        <v>1.280322239999999E-3</v>
      </c>
      <c r="M80" s="33">
        <v>1.1829049699999998E-3</v>
      </c>
      <c r="N80" s="33">
        <v>21.436934252229999</v>
      </c>
      <c r="O80" s="33">
        <v>1.1831496899999991E-3</v>
      </c>
      <c r="P80" s="33">
        <v>1.1754317499999992E-3</v>
      </c>
      <c r="Q80" s="33">
        <v>1.1728654500000003E-3</v>
      </c>
      <c r="R80" s="33">
        <v>1.1629248699999999E-3</v>
      </c>
      <c r="S80" s="33">
        <v>1.1736604100000001E-3</v>
      </c>
      <c r="T80" s="33">
        <v>1.1499912399999999E-3</v>
      </c>
      <c r="U80" s="33">
        <v>1.16401782E-3</v>
      </c>
      <c r="V80" s="33">
        <v>9.2680107000000004E-4</v>
      </c>
      <c r="W80" s="33">
        <v>3.8800669190299999</v>
      </c>
      <c r="X80" s="33">
        <v>9.1450489000000003E-4</v>
      </c>
      <c r="Y80" s="33">
        <v>9.1277434999999989E-4</v>
      </c>
      <c r="Z80" s="33">
        <v>9.1841838999999904E-4</v>
      </c>
      <c r="AA80" s="33">
        <v>8.9482130000000007E-4</v>
      </c>
      <c r="AB80" s="33">
        <v>9.0500231999999993E-4</v>
      </c>
      <c r="AC80" s="33">
        <v>9.0205742999999996E-4</v>
      </c>
      <c r="AD80" s="33">
        <v>14.343502664299999</v>
      </c>
      <c r="AE80" s="33">
        <v>8.8955246999999991E-4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2.6086636599999997E-3</v>
      </c>
      <c r="D87" s="35">
        <v>2.4995001399999999E-3</v>
      </c>
      <c r="E87" s="35">
        <v>2.54301393E-3</v>
      </c>
      <c r="F87" s="35">
        <v>2.4937577399999997E-3</v>
      </c>
      <c r="G87" s="35">
        <v>2.3461122899999989E-3</v>
      </c>
      <c r="H87" s="35">
        <v>2.3157122699999999E-3</v>
      </c>
      <c r="I87" s="35">
        <v>2.2985600399999997E-3</v>
      </c>
      <c r="J87" s="35">
        <v>2.2841150100000002E-3</v>
      </c>
      <c r="K87" s="35">
        <v>2.3031786100000001E-3</v>
      </c>
      <c r="L87" s="35">
        <v>2.2725382399999992E-3</v>
      </c>
      <c r="M87" s="35">
        <v>2.132722169999999E-3</v>
      </c>
      <c r="N87" s="35">
        <v>21.437882248929998</v>
      </c>
      <c r="O87" s="35">
        <v>2.1082329899999993E-3</v>
      </c>
      <c r="P87" s="35">
        <v>2.091878609999999E-3</v>
      </c>
      <c r="Q87" s="35">
        <v>2.0896138500000002E-3</v>
      </c>
      <c r="R87" s="35">
        <v>2.0745690699999989E-3</v>
      </c>
      <c r="S87" s="35">
        <v>2.0861544700000001E-3</v>
      </c>
      <c r="T87" s="35">
        <v>2.0585824399999997E-3</v>
      </c>
      <c r="U87" s="35">
        <v>2.1068327699999998E-3</v>
      </c>
      <c r="V87" s="35">
        <v>1.8342104400000002E-3</v>
      </c>
      <c r="W87" s="35">
        <v>3.8809773409999999</v>
      </c>
      <c r="X87" s="35">
        <v>1.81622729E-3</v>
      </c>
      <c r="Y87" s="35">
        <v>1.8148251499999989E-3</v>
      </c>
      <c r="Z87" s="35">
        <v>1.8167540899999991E-3</v>
      </c>
      <c r="AA87" s="35">
        <v>1.7874591E-3</v>
      </c>
      <c r="AB87" s="35">
        <v>1.7981663199999999E-3</v>
      </c>
      <c r="AC87" s="35">
        <v>1.7954716899999999E-3</v>
      </c>
      <c r="AD87" s="35">
        <v>14.344406015799999</v>
      </c>
      <c r="AE87" s="35">
        <v>1.7749359699999988E-3</v>
      </c>
    </row>
  </sheetData>
  <sheetProtection algorithmName="SHA-512" hashValue="nmW383xmJxsS+ZIkm2AtdrdYPMTnhk3eJc2bEVS4CLlhQ85Zn6WOVZ10bLsKk2FtnCEHTC4tpgj8zVNqRGu0Ww==" saltValue="K6ykHVcFwLgUcehuLAJ/Y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1.8123871934539002E-3</v>
      </c>
      <c r="D8" s="33">
        <v>1.7425267573713868E-3</v>
      </c>
      <c r="E8" s="33">
        <v>1.8345314717964068E-3</v>
      </c>
      <c r="F8" s="33">
        <v>1.9516411393043862E-3</v>
      </c>
      <c r="G8" s="33">
        <v>1.862252994778046E-3</v>
      </c>
      <c r="H8" s="33">
        <v>1.7769589637754201E-3</v>
      </c>
      <c r="I8" s="33">
        <v>1.7182023044251191E-3</v>
      </c>
      <c r="J8" s="33">
        <v>1.8133688695724818E-3</v>
      </c>
      <c r="K8" s="33">
        <v>1.7303138061550922E-3</v>
      </c>
      <c r="L8" s="33">
        <v>1.6510627914753978E-3</v>
      </c>
      <c r="M8" s="33">
        <v>1.6833207563378191E-3</v>
      </c>
      <c r="N8" s="33">
        <v>2.5029504896082709E-3</v>
      </c>
      <c r="O8" s="33">
        <v>2.3883115349349129E-3</v>
      </c>
      <c r="P8" s="33">
        <v>2.27892321945045E-3</v>
      </c>
      <c r="Q8" s="33">
        <v>2.187404756469172E-3</v>
      </c>
      <c r="R8" s="33">
        <v>2.1080081299278261E-3</v>
      </c>
      <c r="S8" s="33">
        <v>3.5114502593467313E-3</v>
      </c>
      <c r="T8" s="33">
        <v>3.3583903766765742E-3</v>
      </c>
      <c r="U8" s="33">
        <v>3.7356121251291836E-3</v>
      </c>
      <c r="V8" s="33">
        <v>3.5545479771373146E-3</v>
      </c>
      <c r="W8" s="33">
        <v>3.9876962187749363E-3</v>
      </c>
      <c r="X8" s="33">
        <v>4.0045081430753584E-3</v>
      </c>
      <c r="Y8" s="33">
        <v>3.9193524965255725E-3</v>
      </c>
      <c r="Z8" s="33">
        <v>3.7643996446100553E-3</v>
      </c>
      <c r="AA8" s="33">
        <v>3.5993036452069728E-3</v>
      </c>
      <c r="AB8" s="33">
        <v>2.9585312937562948E-3</v>
      </c>
      <c r="AC8" s="33">
        <v>2.8738072259181131E-3</v>
      </c>
      <c r="AD8" s="33">
        <v>4.3319147335705776E-3</v>
      </c>
      <c r="AE8" s="33">
        <v>4.0742957141733016E-3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5.0049128865381513E-3</v>
      </c>
      <c r="D10" s="33">
        <v>4.915101955615243E-3</v>
      </c>
      <c r="E10" s="33">
        <v>4.7374782087040608E-3</v>
      </c>
      <c r="F10" s="33">
        <v>4.5078538722482416E-3</v>
      </c>
      <c r="G10" s="33">
        <v>4.3013872809671404E-3</v>
      </c>
      <c r="H10" s="33">
        <v>4.1043771748613175E-3</v>
      </c>
      <c r="I10" s="33">
        <v>3.926868061640219E-3</v>
      </c>
      <c r="J10" s="33">
        <v>3.8484143258844181E-3</v>
      </c>
      <c r="K10" s="33">
        <v>3.7847257806029743E-3</v>
      </c>
      <c r="L10" s="33">
        <v>3.7855302064142399E-3</v>
      </c>
      <c r="M10" s="33">
        <v>3.8177200348458772E-3</v>
      </c>
      <c r="N10" s="33">
        <v>5.2459332254857155E-3</v>
      </c>
      <c r="O10" s="33">
        <v>5.0056614727072438E-3</v>
      </c>
      <c r="P10" s="33">
        <v>4.7763945331244046E-3</v>
      </c>
      <c r="Q10" s="33">
        <v>4.5954964621173003E-3</v>
      </c>
      <c r="R10" s="33">
        <v>4.4372298523432871E-3</v>
      </c>
      <c r="S10" s="33">
        <v>7.5724280913158576E-3</v>
      </c>
      <c r="T10" s="33">
        <v>7.261302970841604E-3</v>
      </c>
      <c r="U10" s="33">
        <v>9817.5028329913621</v>
      </c>
      <c r="V10" s="33">
        <v>9341.6510244201036</v>
      </c>
      <c r="W10" s="33">
        <v>14494.956093387538</v>
      </c>
      <c r="X10" s="33">
        <v>15598.456479419005</v>
      </c>
      <c r="Y10" s="33">
        <v>14923.843480630207</v>
      </c>
      <c r="Z10" s="33">
        <v>58408.267386913183</v>
      </c>
      <c r="AA10" s="33">
        <v>66036.018475744189</v>
      </c>
      <c r="AB10" s="33">
        <v>96171.655403464421</v>
      </c>
      <c r="AC10" s="33">
        <v>92012.353133402372</v>
      </c>
      <c r="AD10" s="33">
        <v>110679.66348593566</v>
      </c>
      <c r="AE10" s="33">
        <v>105610.36594359321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77205.029820728203</v>
      </c>
      <c r="D12" s="33">
        <v>165121.71230224182</v>
      </c>
      <c r="E12" s="33">
        <v>260493.4135114465</v>
      </c>
      <c r="F12" s="33">
        <v>346197.87053006986</v>
      </c>
      <c r="G12" s="33">
        <v>417662.30309133622</v>
      </c>
      <c r="H12" s="33">
        <v>411813.35909970017</v>
      </c>
      <c r="I12" s="33">
        <v>512017.57010300813</v>
      </c>
      <c r="J12" s="33">
        <v>595857.36509833962</v>
      </c>
      <c r="K12" s="33">
        <v>916873.60981939011</v>
      </c>
      <c r="L12" s="33">
        <v>885543.33318937803</v>
      </c>
      <c r="M12" s="33">
        <v>857377.74731294287</v>
      </c>
      <c r="N12" s="33">
        <v>1042764.0906081988</v>
      </c>
      <c r="O12" s="33">
        <v>1017413.3579076829</v>
      </c>
      <c r="P12" s="33">
        <v>1036171.7733299399</v>
      </c>
      <c r="Q12" s="33">
        <v>1079846.5496387617</v>
      </c>
      <c r="R12" s="33">
        <v>1101891.3505254402</v>
      </c>
      <c r="S12" s="33">
        <v>1276023.7679698293</v>
      </c>
      <c r="T12" s="33">
        <v>1248524.0389434018</v>
      </c>
      <c r="U12" s="33">
        <v>1232187.2919491043</v>
      </c>
      <c r="V12" s="33">
        <v>1178956.5649243307</v>
      </c>
      <c r="W12" s="33">
        <v>1188660.4180593241</v>
      </c>
      <c r="X12" s="33">
        <v>1223939.6732391217</v>
      </c>
      <c r="Y12" s="33">
        <v>1203471.7750341841</v>
      </c>
      <c r="Z12" s="33">
        <v>1157545.5241782265</v>
      </c>
      <c r="AA12" s="33">
        <v>1175364.3123914006</v>
      </c>
      <c r="AB12" s="33">
        <v>1171713.1166900226</v>
      </c>
      <c r="AC12" s="33">
        <v>1170350.0899671805</v>
      </c>
      <c r="AD12" s="33">
        <v>1126368.9084440935</v>
      </c>
      <c r="AE12" s="33">
        <v>1100640.0556740097</v>
      </c>
    </row>
    <row r="13" spans="1:31">
      <c r="A13" s="29" t="s">
        <v>40</v>
      </c>
      <c r="B13" s="29" t="s">
        <v>68</v>
      </c>
      <c r="C13" s="33">
        <v>4.5574819498650195E-3</v>
      </c>
      <c r="D13" s="33">
        <v>7.2677179844156531E-3</v>
      </c>
      <c r="E13" s="33">
        <v>7.8950422291193412E-3</v>
      </c>
      <c r="F13" s="33">
        <v>1.3239158169185163E-2</v>
      </c>
      <c r="G13" s="33">
        <v>7963.0011385436819</v>
      </c>
      <c r="H13" s="33">
        <v>57774.739924964313</v>
      </c>
      <c r="I13" s="33">
        <v>71168.896251740865</v>
      </c>
      <c r="J13" s="33">
        <v>89293.749408781718</v>
      </c>
      <c r="K13" s="33">
        <v>213969.76211277896</v>
      </c>
      <c r="L13" s="33">
        <v>204169.62089756236</v>
      </c>
      <c r="M13" s="33">
        <v>195339.54373539367</v>
      </c>
      <c r="N13" s="33">
        <v>185871.49376873419</v>
      </c>
      <c r="O13" s="33">
        <v>177358.29652305928</v>
      </c>
      <c r="P13" s="33">
        <v>169235.01696289136</v>
      </c>
      <c r="Q13" s="33">
        <v>161915.8168730372</v>
      </c>
      <c r="R13" s="33">
        <v>154067.80013469767</v>
      </c>
      <c r="S13" s="33">
        <v>206141.06021693072</v>
      </c>
      <c r="T13" s="33">
        <v>211789.49203731996</v>
      </c>
      <c r="U13" s="33">
        <v>221985.45906927038</v>
      </c>
      <c r="V13" s="33">
        <v>246209.14244301894</v>
      </c>
      <c r="W13" s="33">
        <v>254604.65622066788</v>
      </c>
      <c r="X13" s="33">
        <v>332435.65062364022</v>
      </c>
      <c r="Y13" s="33">
        <v>322967.34975866351</v>
      </c>
      <c r="Z13" s="33">
        <v>307313.20633360243</v>
      </c>
      <c r="AA13" s="33">
        <v>293237.79221973242</v>
      </c>
      <c r="AB13" s="33">
        <v>326002.44457576552</v>
      </c>
      <c r="AC13" s="33">
        <v>316167.66451017052</v>
      </c>
      <c r="AD13" s="33">
        <v>316690.8305884946</v>
      </c>
      <c r="AE13" s="33">
        <v>326314.815689579</v>
      </c>
    </row>
    <row r="14" spans="1:31">
      <c r="A14" s="29" t="s">
        <v>40</v>
      </c>
      <c r="B14" s="29" t="s">
        <v>36</v>
      </c>
      <c r="C14" s="33">
        <v>5.3592251217040388E-3</v>
      </c>
      <c r="D14" s="33">
        <v>7.4988816961908799E-3</v>
      </c>
      <c r="E14" s="33">
        <v>7.1916166597218905E-3</v>
      </c>
      <c r="F14" s="33">
        <v>8.3439325138616096E-3</v>
      </c>
      <c r="G14" s="33">
        <v>1.0407787279505341E-2</v>
      </c>
      <c r="H14" s="33">
        <v>1.0434777809930521E-2</v>
      </c>
      <c r="I14" s="33">
        <v>1.228054000620077E-2</v>
      </c>
      <c r="J14" s="33">
        <v>1.4115279301064819E-2</v>
      </c>
      <c r="K14" s="33">
        <v>0.14291820892554355</v>
      </c>
      <c r="L14" s="33">
        <v>0.13662081816064281</v>
      </c>
      <c r="M14" s="33">
        <v>0.13167309378187692</v>
      </c>
      <c r="N14" s="33">
        <v>0.14550441749120643</v>
      </c>
      <c r="O14" s="33">
        <v>3819.8510921492284</v>
      </c>
      <c r="P14" s="33">
        <v>3644.896092762117</v>
      </c>
      <c r="Q14" s="33">
        <v>3487.2626311277113</v>
      </c>
      <c r="R14" s="33">
        <v>3318.2360291355308</v>
      </c>
      <c r="S14" s="33">
        <v>71308.753855939052</v>
      </c>
      <c r="T14" s="33">
        <v>68042.704138515692</v>
      </c>
      <c r="U14" s="33">
        <v>85512.505504461689</v>
      </c>
      <c r="V14" s="33">
        <v>81367.736621193093</v>
      </c>
      <c r="W14" s="33">
        <v>109128.34272225412</v>
      </c>
      <c r="X14" s="33">
        <v>104130.09723239036</v>
      </c>
      <c r="Y14" s="33">
        <v>99626.602565334775</v>
      </c>
      <c r="Z14" s="33">
        <v>94797.726730603521</v>
      </c>
      <c r="AA14" s="33">
        <v>90455.845350628239</v>
      </c>
      <c r="AB14" s="33">
        <v>112827.99747438521</v>
      </c>
      <c r="AC14" s="33">
        <v>107948.32883284797</v>
      </c>
      <c r="AD14" s="33">
        <v>102716.10763786707</v>
      </c>
      <c r="AE14" s="33">
        <v>98011.502535447507</v>
      </c>
    </row>
    <row r="15" spans="1:31">
      <c r="A15" s="29" t="s">
        <v>40</v>
      </c>
      <c r="B15" s="29" t="s">
        <v>73</v>
      </c>
      <c r="C15" s="33">
        <v>0</v>
      </c>
      <c r="D15" s="33">
        <v>0</v>
      </c>
      <c r="E15" s="33">
        <v>1.4962599058985209E-2</v>
      </c>
      <c r="F15" s="33">
        <v>1.6433569437063901E-2</v>
      </c>
      <c r="G15" s="33">
        <v>1.6028358264027018E-2</v>
      </c>
      <c r="H15" s="33">
        <v>1.577123368762267E-2</v>
      </c>
      <c r="I15" s="33">
        <v>1.5931386162580059E-2</v>
      </c>
      <c r="J15" s="33">
        <v>1.686886176508684E-2</v>
      </c>
      <c r="K15" s="33">
        <v>241735.83124403033</v>
      </c>
      <c r="L15" s="33">
        <v>230663.9616009985</v>
      </c>
      <c r="M15" s="33">
        <v>220688.03823857018</v>
      </c>
      <c r="N15" s="33">
        <v>209991.35855402824</v>
      </c>
      <c r="O15" s="33">
        <v>200373.43875355372</v>
      </c>
      <c r="P15" s="33">
        <v>191196.029331845</v>
      </c>
      <c r="Q15" s="33">
        <v>182927.04389037829</v>
      </c>
      <c r="R15" s="33">
        <v>174060.61817578305</v>
      </c>
      <c r="S15" s="33">
        <v>205360.21020725984</v>
      </c>
      <c r="T15" s="33">
        <v>195954.39916623128</v>
      </c>
      <c r="U15" s="33">
        <v>193482.36255430055</v>
      </c>
      <c r="V15" s="33">
        <v>184104.32278468783</v>
      </c>
      <c r="W15" s="33">
        <v>202079.61953021557</v>
      </c>
      <c r="X15" s="33">
        <v>269684.00079956528</v>
      </c>
      <c r="Y15" s="33">
        <v>258020.50965171016</v>
      </c>
      <c r="Z15" s="33">
        <v>246982.98831827287</v>
      </c>
      <c r="AA15" s="33">
        <v>235670.79043024054</v>
      </c>
      <c r="AB15" s="33">
        <v>236325.57462800623</v>
      </c>
      <c r="AC15" s="33">
        <v>226104.79314254783</v>
      </c>
      <c r="AD15" s="33">
        <v>238242.79146907487</v>
      </c>
      <c r="AE15" s="33">
        <v>286499.70218979934</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77205.041195510232</v>
      </c>
      <c r="D17" s="35">
        <v>165121.72622758852</v>
      </c>
      <c r="E17" s="35">
        <v>260493.4279784984</v>
      </c>
      <c r="F17" s="35">
        <v>346197.890228723</v>
      </c>
      <c r="G17" s="35">
        <v>425625.31039352022</v>
      </c>
      <c r="H17" s="35">
        <v>469588.1049060006</v>
      </c>
      <c r="I17" s="35">
        <v>583186.47199981939</v>
      </c>
      <c r="J17" s="35">
        <v>685151.12016890454</v>
      </c>
      <c r="K17" s="35">
        <v>1130843.3774472086</v>
      </c>
      <c r="L17" s="35">
        <v>1089712.9595235335</v>
      </c>
      <c r="M17" s="35">
        <v>1052717.2965493775</v>
      </c>
      <c r="N17" s="35">
        <v>1228635.5921258167</v>
      </c>
      <c r="O17" s="35">
        <v>1194771.6618247153</v>
      </c>
      <c r="P17" s="35">
        <v>1205406.7973481491</v>
      </c>
      <c r="Q17" s="35">
        <v>1241762.3732947002</v>
      </c>
      <c r="R17" s="35">
        <v>1255959.1572053758</v>
      </c>
      <c r="S17" s="35">
        <v>1482164.8392706383</v>
      </c>
      <c r="T17" s="35">
        <v>1460313.5416004153</v>
      </c>
      <c r="U17" s="35">
        <v>1463990.2575869781</v>
      </c>
      <c r="V17" s="35">
        <v>1434507.3619463178</v>
      </c>
      <c r="W17" s="35">
        <v>1457760.0343610756</v>
      </c>
      <c r="X17" s="35">
        <v>1571973.784346689</v>
      </c>
      <c r="Y17" s="35">
        <v>1541362.9721928302</v>
      </c>
      <c r="Z17" s="35">
        <v>1523267.0016631419</v>
      </c>
      <c r="AA17" s="35">
        <v>1534638.1266861809</v>
      </c>
      <c r="AB17" s="35">
        <v>1593887.2196277841</v>
      </c>
      <c r="AC17" s="35">
        <v>1578530.1104845605</v>
      </c>
      <c r="AD17" s="35">
        <v>1553739.4068504386</v>
      </c>
      <c r="AE17" s="35">
        <v>1532565.2413814776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3.7724465060840802E-4</v>
      </c>
      <c r="D22" s="33">
        <v>3.5996626952120096E-4</v>
      </c>
      <c r="E22" s="33">
        <v>3.7456732337265403E-4</v>
      </c>
      <c r="F22" s="33">
        <v>4.1086176881299704E-4</v>
      </c>
      <c r="G22" s="33">
        <v>3.9204367237540499E-4</v>
      </c>
      <c r="H22" s="33">
        <v>3.7408747349172001E-4</v>
      </c>
      <c r="I22" s="33">
        <v>3.5790866417240402E-4</v>
      </c>
      <c r="J22" s="33">
        <v>3.7294348103933498E-4</v>
      </c>
      <c r="K22" s="33">
        <v>3.5586210008669601E-4</v>
      </c>
      <c r="L22" s="33">
        <v>3.3956307246662198E-4</v>
      </c>
      <c r="M22" s="33">
        <v>3.45552592295508E-4</v>
      </c>
      <c r="N22" s="33">
        <v>6.03831057764074E-4</v>
      </c>
      <c r="O22" s="33">
        <v>5.7617467320961397E-4</v>
      </c>
      <c r="P22" s="33">
        <v>5.4978499330174207E-4</v>
      </c>
      <c r="Q22" s="33">
        <v>5.2600748883139409E-4</v>
      </c>
      <c r="R22" s="33">
        <v>5.005120426736071E-4</v>
      </c>
      <c r="S22" s="33">
        <v>1.0909139300819498E-3</v>
      </c>
      <c r="T22" s="33">
        <v>1.04094840615232E-3</v>
      </c>
      <c r="U22" s="33">
        <v>1.04250786039607E-3</v>
      </c>
      <c r="V22" s="33">
        <v>9.9197777558141702E-4</v>
      </c>
      <c r="W22" s="33">
        <v>1.25403850370914E-3</v>
      </c>
      <c r="X22" s="33">
        <v>1.1966016252002701E-3</v>
      </c>
      <c r="Y22" s="33">
        <v>1.15395905229264E-3</v>
      </c>
      <c r="Z22" s="33">
        <v>1.09802695719761E-3</v>
      </c>
      <c r="AA22" s="33">
        <v>1.0477356457638E-3</v>
      </c>
      <c r="AB22" s="33">
        <v>8.8299790794309999E-4</v>
      </c>
      <c r="AC22" s="33">
        <v>8.4480936704216302E-4</v>
      </c>
      <c r="AD22" s="33">
        <v>1.21286613887541E-3</v>
      </c>
      <c r="AE22" s="33">
        <v>1.1404639225931299E-3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9.9729501129247416E-4</v>
      </c>
      <c r="D24" s="33">
        <v>9.9780167381944207E-4</v>
      </c>
      <c r="E24" s="33">
        <v>9.8959620150087992E-4</v>
      </c>
      <c r="F24" s="33">
        <v>9.4163073102940698E-4</v>
      </c>
      <c r="G24" s="33">
        <v>8.9850260558637697E-4</v>
      </c>
      <c r="H24" s="33">
        <v>8.5734981414948707E-4</v>
      </c>
      <c r="I24" s="33">
        <v>8.2027052081307692E-4</v>
      </c>
      <c r="J24" s="33">
        <v>7.8051222203928705E-4</v>
      </c>
      <c r="K24" s="33">
        <v>7.5454746461044305E-4</v>
      </c>
      <c r="L24" s="33">
        <v>7.5160525480736599E-4</v>
      </c>
      <c r="M24" s="33">
        <v>7.5798008617540406E-4</v>
      </c>
      <c r="N24" s="33">
        <v>1.1448377494703E-3</v>
      </c>
      <c r="O24" s="33">
        <v>1.0924024322657583E-3</v>
      </c>
      <c r="P24" s="33">
        <v>1.0423687326630228E-3</v>
      </c>
      <c r="Q24" s="33">
        <v>9.9728760549038105E-4</v>
      </c>
      <c r="R24" s="33">
        <v>9.4894933466823609E-4</v>
      </c>
      <c r="S24" s="33">
        <v>2.4657646931756719E-3</v>
      </c>
      <c r="T24" s="33">
        <v>2.3528289047652588E-3</v>
      </c>
      <c r="U24" s="33">
        <v>1906.4948351412961</v>
      </c>
      <c r="V24" s="33">
        <v>1814.0875264023446</v>
      </c>
      <c r="W24" s="33">
        <v>6542.1809548152969</v>
      </c>
      <c r="X24" s="33">
        <v>6242.5390765369348</v>
      </c>
      <c r="Y24" s="33">
        <v>5972.5575489746043</v>
      </c>
      <c r="Z24" s="33">
        <v>37697.615271281618</v>
      </c>
      <c r="AA24" s="33">
        <v>35971.006923924942</v>
      </c>
      <c r="AB24" s="33">
        <v>34323.479566933005</v>
      </c>
      <c r="AC24" s="33">
        <v>32839.032543709327</v>
      </c>
      <c r="AD24" s="33">
        <v>36817.876684936891</v>
      </c>
      <c r="AE24" s="33">
        <v>35131.561713724514</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1.3496204455644707E-2</v>
      </c>
      <c r="D26" s="33">
        <v>91452.802611584091</v>
      </c>
      <c r="E26" s="33">
        <v>174462.94385301459</v>
      </c>
      <c r="F26" s="33">
        <v>249636.11982453268</v>
      </c>
      <c r="G26" s="33">
        <v>304518.10235600831</v>
      </c>
      <c r="H26" s="33">
        <v>290570.70904827269</v>
      </c>
      <c r="I26" s="33">
        <v>326882.26135460101</v>
      </c>
      <c r="J26" s="33">
        <v>346387.10659301188</v>
      </c>
      <c r="K26" s="33">
        <v>607038.42411872873</v>
      </c>
      <c r="L26" s="33">
        <v>579235.13728726434</v>
      </c>
      <c r="M26" s="33">
        <v>554183.95140645513</v>
      </c>
      <c r="N26" s="33">
        <v>539869.50956542231</v>
      </c>
      <c r="O26" s="33">
        <v>515142.66160148534</v>
      </c>
      <c r="P26" s="33">
        <v>512239.16719373566</v>
      </c>
      <c r="Q26" s="33">
        <v>557077.38073794462</v>
      </c>
      <c r="R26" s="33">
        <v>530169.37983376218</v>
      </c>
      <c r="S26" s="33">
        <v>511436.64285795618</v>
      </c>
      <c r="T26" s="33">
        <v>493194.85443773179</v>
      </c>
      <c r="U26" s="33">
        <v>502645.37945349782</v>
      </c>
      <c r="V26" s="33">
        <v>478282.28919575608</v>
      </c>
      <c r="W26" s="33">
        <v>500392.75907302182</v>
      </c>
      <c r="X26" s="33">
        <v>477474.03566086933</v>
      </c>
      <c r="Y26" s="33">
        <v>456823.88850203238</v>
      </c>
      <c r="Z26" s="33">
        <v>434681.75346362847</v>
      </c>
      <c r="AA26" s="33">
        <v>433978.62426541519</v>
      </c>
      <c r="AB26" s="33">
        <v>414101.73857900215</v>
      </c>
      <c r="AC26" s="33">
        <v>413490.21640529548</v>
      </c>
      <c r="AD26" s="33">
        <v>366609.6436802026</v>
      </c>
      <c r="AE26" s="33">
        <v>323936.71330703638</v>
      </c>
    </row>
    <row r="27" spans="1:31">
      <c r="A27" s="29" t="s">
        <v>130</v>
      </c>
      <c r="B27" s="29" t="s">
        <v>68</v>
      </c>
      <c r="C27" s="33">
        <v>1.0155765347899511E-3</v>
      </c>
      <c r="D27" s="33">
        <v>2.000545397366557E-3</v>
      </c>
      <c r="E27" s="33">
        <v>2.0712641663336176E-3</v>
      </c>
      <c r="F27" s="33">
        <v>3.7444653629571797E-3</v>
      </c>
      <c r="G27" s="33">
        <v>7962.9916936779427</v>
      </c>
      <c r="H27" s="33">
        <v>57774.730537793548</v>
      </c>
      <c r="I27" s="33">
        <v>71168.885386542053</v>
      </c>
      <c r="J27" s="33">
        <v>89293.738067084254</v>
      </c>
      <c r="K27" s="33">
        <v>213969.7483008042</v>
      </c>
      <c r="L27" s="33">
        <v>204169.60707597146</v>
      </c>
      <c r="M27" s="33">
        <v>195339.53022028369</v>
      </c>
      <c r="N27" s="33">
        <v>185871.47402816097</v>
      </c>
      <c r="O27" s="33">
        <v>177358.27667381795</v>
      </c>
      <c r="P27" s="33">
        <v>169234.996758786</v>
      </c>
      <c r="Q27" s="33">
        <v>161915.79754273378</v>
      </c>
      <c r="R27" s="33">
        <v>154067.78095362196</v>
      </c>
      <c r="S27" s="33">
        <v>169888.57363114177</v>
      </c>
      <c r="T27" s="33">
        <v>177197.41941670675</v>
      </c>
      <c r="U27" s="33">
        <v>174671.51222926838</v>
      </c>
      <c r="V27" s="33">
        <v>166205.22963660242</v>
      </c>
      <c r="W27" s="33">
        <v>158592.77633577323</v>
      </c>
      <c r="X27" s="33">
        <v>199417.36520999696</v>
      </c>
      <c r="Y27" s="33">
        <v>190792.81692127849</v>
      </c>
      <c r="Z27" s="33">
        <v>181545.138714423</v>
      </c>
      <c r="AA27" s="33">
        <v>173230.09412418521</v>
      </c>
      <c r="AB27" s="33">
        <v>179843.96084928542</v>
      </c>
      <c r="AC27" s="33">
        <v>176330.34933169759</v>
      </c>
      <c r="AD27" s="33">
        <v>183631.35277758134</v>
      </c>
      <c r="AE27" s="33">
        <v>188257.33337578672</v>
      </c>
    </row>
    <row r="28" spans="1:31">
      <c r="A28" s="29" t="s">
        <v>130</v>
      </c>
      <c r="B28" s="29" t="s">
        <v>36</v>
      </c>
      <c r="C28" s="33">
        <v>1.72621206408229E-3</v>
      </c>
      <c r="D28" s="33">
        <v>2.4224376793690497E-3</v>
      </c>
      <c r="E28" s="33">
        <v>2.3176703185787497E-3</v>
      </c>
      <c r="F28" s="33">
        <v>2.83966202058381E-3</v>
      </c>
      <c r="G28" s="33">
        <v>3.2479769140562496E-3</v>
      </c>
      <c r="H28" s="33">
        <v>3.35463637286158E-3</v>
      </c>
      <c r="I28" s="33">
        <v>3.8927633679965499E-3</v>
      </c>
      <c r="J28" s="33">
        <v>4.2265114274351598E-3</v>
      </c>
      <c r="K28" s="33">
        <v>0.13264447069507496</v>
      </c>
      <c r="L28" s="33">
        <v>0.12659116293463871</v>
      </c>
      <c r="M28" s="33">
        <v>0.12129361754670584</v>
      </c>
      <c r="N28" s="33">
        <v>0.11843207699384881</v>
      </c>
      <c r="O28" s="33">
        <v>0.11301403367882142</v>
      </c>
      <c r="P28" s="33">
        <v>0.10783781835288933</v>
      </c>
      <c r="Q28" s="33">
        <v>0.10318887779323443</v>
      </c>
      <c r="R28" s="33">
        <v>9.8187339728244769E-2</v>
      </c>
      <c r="S28" s="33">
        <v>6683.6942916973667</v>
      </c>
      <c r="T28" s="33">
        <v>6377.5708915185187</v>
      </c>
      <c r="U28" s="33">
        <v>16301.726775953772</v>
      </c>
      <c r="V28" s="33">
        <v>15511.586322494501</v>
      </c>
      <c r="W28" s="33">
        <v>29005.536658854315</v>
      </c>
      <c r="X28" s="33">
        <v>27677.038511573759</v>
      </c>
      <c r="Y28" s="33">
        <v>26480.041658344369</v>
      </c>
      <c r="Z28" s="33">
        <v>25196.560710947244</v>
      </c>
      <c r="AA28" s="33">
        <v>24042.519563962509</v>
      </c>
      <c r="AB28" s="33">
        <v>22941.33536195719</v>
      </c>
      <c r="AC28" s="33">
        <v>21949.151418948972</v>
      </c>
      <c r="AD28" s="33">
        <v>20885.288268449673</v>
      </c>
      <c r="AE28" s="33">
        <v>19928.659933879077</v>
      </c>
    </row>
    <row r="29" spans="1:31">
      <c r="A29" s="29" t="s">
        <v>130</v>
      </c>
      <c r="B29" s="29" t="s">
        <v>73</v>
      </c>
      <c r="C29" s="33">
        <v>0</v>
      </c>
      <c r="D29" s="33">
        <v>0</v>
      </c>
      <c r="E29" s="33">
        <v>4.1025167847652802E-3</v>
      </c>
      <c r="F29" s="33">
        <v>4.7491159027205397E-3</v>
      </c>
      <c r="G29" s="33">
        <v>4.5315991420131702E-3</v>
      </c>
      <c r="H29" s="33">
        <v>4.3364844220892601E-3</v>
      </c>
      <c r="I29" s="33">
        <v>4.5007079870536199E-3</v>
      </c>
      <c r="J29" s="33">
        <v>4.79258785764765E-3</v>
      </c>
      <c r="K29" s="33">
        <v>241735.81945345312</v>
      </c>
      <c r="L29" s="33">
        <v>230663.94988296629</v>
      </c>
      <c r="M29" s="33">
        <v>220688.02635583506</v>
      </c>
      <c r="N29" s="33">
        <v>209991.33717953551</v>
      </c>
      <c r="O29" s="33">
        <v>200373.41325947834</v>
      </c>
      <c r="P29" s="33">
        <v>191196.00494246592</v>
      </c>
      <c r="Q29" s="33">
        <v>182927.01995729355</v>
      </c>
      <c r="R29" s="33">
        <v>174060.59489196967</v>
      </c>
      <c r="S29" s="33">
        <v>166088.35862798707</v>
      </c>
      <c r="T29" s="33">
        <v>158481.25816971739</v>
      </c>
      <c r="U29" s="33">
        <v>151627.14845737079</v>
      </c>
      <c r="V29" s="33">
        <v>144277.82001312819</v>
      </c>
      <c r="W29" s="33">
        <v>137669.67557279026</v>
      </c>
      <c r="X29" s="33">
        <v>131364.19420808039</v>
      </c>
      <c r="Y29" s="33">
        <v>125682.85922607579</v>
      </c>
      <c r="Z29" s="33">
        <v>119591.04374479046</v>
      </c>
      <c r="AA29" s="33">
        <v>114113.59131410133</v>
      </c>
      <c r="AB29" s="33">
        <v>108887.01456934154</v>
      </c>
      <c r="AC29" s="33">
        <v>104177.78913170857</v>
      </c>
      <c r="AD29" s="33">
        <v>99128.318802408627</v>
      </c>
      <c r="AE29" s="33">
        <v>94588.090422655921</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1.5886320652335542E-2</v>
      </c>
      <c r="D31" s="35">
        <v>91452.805969897439</v>
      </c>
      <c r="E31" s="35">
        <v>174462.94728844229</v>
      </c>
      <c r="F31" s="35">
        <v>249636.12492149053</v>
      </c>
      <c r="G31" s="35">
        <v>312481.09534023254</v>
      </c>
      <c r="H31" s="35">
        <v>348345.44081750355</v>
      </c>
      <c r="I31" s="35">
        <v>398051.14791932225</v>
      </c>
      <c r="J31" s="35">
        <v>435680.8458135518</v>
      </c>
      <c r="K31" s="35">
        <v>821008.17352994252</v>
      </c>
      <c r="L31" s="35">
        <v>783404.74545440415</v>
      </c>
      <c r="M31" s="35">
        <v>749523.48273027153</v>
      </c>
      <c r="N31" s="35">
        <v>725740.98534225207</v>
      </c>
      <c r="O31" s="35">
        <v>692500.93994388031</v>
      </c>
      <c r="P31" s="35">
        <v>681474.16554467543</v>
      </c>
      <c r="Q31" s="35">
        <v>718993.17980397353</v>
      </c>
      <c r="R31" s="35">
        <v>684237.16223684547</v>
      </c>
      <c r="S31" s="35">
        <v>681325.22004577657</v>
      </c>
      <c r="T31" s="35">
        <v>670392.27724821586</v>
      </c>
      <c r="U31" s="35">
        <v>679223.38756041531</v>
      </c>
      <c r="V31" s="35">
        <v>646301.6073507386</v>
      </c>
      <c r="W31" s="35">
        <v>665527.71761764889</v>
      </c>
      <c r="X31" s="35">
        <v>683133.94114400481</v>
      </c>
      <c r="Y31" s="35">
        <v>653589.26412624447</v>
      </c>
      <c r="Z31" s="35">
        <v>653924.50854736008</v>
      </c>
      <c r="AA31" s="35">
        <v>643179.72636126098</v>
      </c>
      <c r="AB31" s="35">
        <v>628269.17987821857</v>
      </c>
      <c r="AC31" s="35">
        <v>622659.59912551171</v>
      </c>
      <c r="AD31" s="35">
        <v>587058.87435558694</v>
      </c>
      <c r="AE31" s="35">
        <v>547325.60953701148</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4.1422720671964702E-4</v>
      </c>
      <c r="D36" s="33">
        <v>4.0840463315610596E-4</v>
      </c>
      <c r="E36" s="33">
        <v>4.1561919002739399E-4</v>
      </c>
      <c r="F36" s="33">
        <v>4.8181028111904698E-4</v>
      </c>
      <c r="G36" s="33">
        <v>4.59742634472545E-4</v>
      </c>
      <c r="H36" s="33">
        <v>4.386857197419E-4</v>
      </c>
      <c r="I36" s="33">
        <v>4.19713118107944E-4</v>
      </c>
      <c r="J36" s="33">
        <v>4.6440540936017302E-4</v>
      </c>
      <c r="K36" s="33">
        <v>4.4313493241916301E-4</v>
      </c>
      <c r="L36" s="33">
        <v>4.2283867580414196E-4</v>
      </c>
      <c r="M36" s="33">
        <v>4.5058634213885403E-4</v>
      </c>
      <c r="N36" s="33">
        <v>6.0666139702964504E-4</v>
      </c>
      <c r="O36" s="33">
        <v>5.7887537861461705E-4</v>
      </c>
      <c r="P36" s="33">
        <v>5.5236200227495598E-4</v>
      </c>
      <c r="Q36" s="33">
        <v>5.2847304543117597E-4</v>
      </c>
      <c r="R36" s="33">
        <v>5.2224481824027301E-4</v>
      </c>
      <c r="S36" s="33">
        <v>8.9255625921317704E-4</v>
      </c>
      <c r="T36" s="33">
        <v>8.5167581952083008E-4</v>
      </c>
      <c r="U36" s="33">
        <v>1.1191271132254702E-3</v>
      </c>
      <c r="V36" s="33">
        <v>1.0648833131564901E-3</v>
      </c>
      <c r="W36" s="33">
        <v>1.0161100312333299E-3</v>
      </c>
      <c r="X36" s="33">
        <v>1.1623764490887101E-3</v>
      </c>
      <c r="Y36" s="33">
        <v>1.1121051402113E-3</v>
      </c>
      <c r="Z36" s="33">
        <v>1.05820169334775E-3</v>
      </c>
      <c r="AA36" s="33">
        <v>1.00973443981532E-3</v>
      </c>
      <c r="AB36" s="33">
        <v>9.1175589190434008E-4</v>
      </c>
      <c r="AC36" s="33">
        <v>8.6824315291073094E-4</v>
      </c>
      <c r="AD36" s="33">
        <v>8.1848204976383903E-4</v>
      </c>
      <c r="AE36" s="33">
        <v>7.5427500365419196E-4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1.0112807320793249E-3</v>
      </c>
      <c r="D38" s="33">
        <v>1.001437734103964E-3</v>
      </c>
      <c r="E38" s="33">
        <v>9.5812682076594903E-4</v>
      </c>
      <c r="F38" s="33">
        <v>9.1168666299283596E-4</v>
      </c>
      <c r="G38" s="33">
        <v>8.6993002159338896E-4</v>
      </c>
      <c r="H38" s="33">
        <v>8.3008589813649903E-4</v>
      </c>
      <c r="I38" s="33">
        <v>7.9418573462861498E-4</v>
      </c>
      <c r="J38" s="33">
        <v>8.0154249222256103E-4</v>
      </c>
      <c r="K38" s="33">
        <v>7.8232088512993308E-4</v>
      </c>
      <c r="L38" s="33">
        <v>7.8666770817628498E-4</v>
      </c>
      <c r="M38" s="33">
        <v>8.0005365028210692E-4</v>
      </c>
      <c r="N38" s="33">
        <v>9.923443288698782E-4</v>
      </c>
      <c r="O38" s="33">
        <v>9.4689344320114915E-4</v>
      </c>
      <c r="P38" s="33">
        <v>9.0352427750397797E-4</v>
      </c>
      <c r="Q38" s="33">
        <v>8.6444799712317099E-4</v>
      </c>
      <c r="R38" s="33">
        <v>8.5626319854023006E-4</v>
      </c>
      <c r="S38" s="33">
        <v>1.202604751203784E-3</v>
      </c>
      <c r="T38" s="33">
        <v>1.147523617104008E-3</v>
      </c>
      <c r="U38" s="33">
        <v>7911.0021401577233</v>
      </c>
      <c r="V38" s="33">
        <v>7527.5579242462418</v>
      </c>
      <c r="W38" s="33">
        <v>7182.78427600128</v>
      </c>
      <c r="X38" s="33">
        <v>8621.1932976679363</v>
      </c>
      <c r="Y38" s="33">
        <v>8248.3376092215112</v>
      </c>
      <c r="Z38" s="33">
        <v>7848.5428308727141</v>
      </c>
      <c r="AA38" s="33">
        <v>17792.006493188834</v>
      </c>
      <c r="AB38" s="33">
        <v>50137.294044509697</v>
      </c>
      <c r="AC38" s="33">
        <v>47968.919581725873</v>
      </c>
      <c r="AD38" s="33">
        <v>47495.433163367321</v>
      </c>
      <c r="AE38" s="33">
        <v>45320.069794330448</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77204.978525773491</v>
      </c>
      <c r="D40" s="33">
        <v>73668.873466142541</v>
      </c>
      <c r="E40" s="33">
        <v>70482.788557221735</v>
      </c>
      <c r="F40" s="33">
        <v>67066.52140891584</v>
      </c>
      <c r="G40" s="33">
        <v>71044.118999917424</v>
      </c>
      <c r="H40" s="33">
        <v>67790.189927863525</v>
      </c>
      <c r="I40" s="33">
        <v>121349.10808532486</v>
      </c>
      <c r="J40" s="33">
        <v>176812.40920936852</v>
      </c>
      <c r="K40" s="33">
        <v>229172.14399398988</v>
      </c>
      <c r="L40" s="33">
        <v>218675.70983086963</v>
      </c>
      <c r="M40" s="33">
        <v>209218.26244209049</v>
      </c>
      <c r="N40" s="33">
        <v>260625.97360616707</v>
      </c>
      <c r="O40" s="33">
        <v>260871.66280895149</v>
      </c>
      <c r="P40" s="33">
        <v>248923.34247756735</v>
      </c>
      <c r="Q40" s="33">
        <v>238157.72355285351</v>
      </c>
      <c r="R40" s="33">
        <v>264485.88389263413</v>
      </c>
      <c r="S40" s="33">
        <v>316931.81238457415</v>
      </c>
      <c r="T40" s="33">
        <v>302415.85139159975</v>
      </c>
      <c r="U40" s="33">
        <v>289336.74893159221</v>
      </c>
      <c r="V40" s="33">
        <v>275312.67198854795</v>
      </c>
      <c r="W40" s="33">
        <v>282388.1772267035</v>
      </c>
      <c r="X40" s="33">
        <v>327922.43253176461</v>
      </c>
      <c r="Y40" s="33">
        <v>313740.20308103395</v>
      </c>
      <c r="Z40" s="33">
        <v>310938.99328714405</v>
      </c>
      <c r="AA40" s="33">
        <v>324427.07934783824</v>
      </c>
      <c r="AB40" s="33">
        <v>301688.67218123953</v>
      </c>
      <c r="AC40" s="33">
        <v>288641.01903511974</v>
      </c>
      <c r="AD40" s="33">
        <v>274650.66375703184</v>
      </c>
      <c r="AE40" s="33">
        <v>311768.82661383838</v>
      </c>
    </row>
    <row r="41" spans="1:31">
      <c r="A41" s="29" t="s">
        <v>131</v>
      </c>
      <c r="B41" s="29" t="s">
        <v>68</v>
      </c>
      <c r="C41" s="33">
        <v>1.476308494230755E-3</v>
      </c>
      <c r="D41" s="33">
        <v>2.3106814414049683E-3</v>
      </c>
      <c r="E41" s="33">
        <v>2.4769581348664652E-3</v>
      </c>
      <c r="F41" s="33">
        <v>3.9722610722274726E-3</v>
      </c>
      <c r="G41" s="33">
        <v>3.9380329696286388E-3</v>
      </c>
      <c r="H41" s="33">
        <v>3.991100859933842E-3</v>
      </c>
      <c r="I41" s="33">
        <v>4.7613539659952034E-3</v>
      </c>
      <c r="J41" s="33">
        <v>4.558555232761336E-3</v>
      </c>
      <c r="K41" s="33">
        <v>7.1260007025432618E-3</v>
      </c>
      <c r="L41" s="33">
        <v>6.799618988269307E-3</v>
      </c>
      <c r="M41" s="33">
        <v>6.5055440810600825E-3</v>
      </c>
      <c r="N41" s="33">
        <v>6.205722100741779E-3</v>
      </c>
      <c r="O41" s="33">
        <v>6.0796099583652081E-3</v>
      </c>
      <c r="P41" s="33">
        <v>5.8011545381152487E-3</v>
      </c>
      <c r="Q41" s="33">
        <v>5.5502619534798714E-3</v>
      </c>
      <c r="R41" s="33">
        <v>5.2812422003373164E-3</v>
      </c>
      <c r="S41" s="33">
        <v>34627.227065244129</v>
      </c>
      <c r="T41" s="33">
        <v>33041.247215100339</v>
      </c>
      <c r="U41" s="33">
        <v>31612.255175603354</v>
      </c>
      <c r="V41" s="33">
        <v>40184.649274750758</v>
      </c>
      <c r="W41" s="33">
        <v>50063.780408460334</v>
      </c>
      <c r="X41" s="33">
        <v>87543.770717033956</v>
      </c>
      <c r="Y41" s="33">
        <v>83757.613539294805</v>
      </c>
      <c r="Z41" s="33">
        <v>79697.903805184658</v>
      </c>
      <c r="AA41" s="33">
        <v>76047.618133641605</v>
      </c>
      <c r="AB41" s="33">
        <v>98441.182559522887</v>
      </c>
      <c r="AC41" s="33">
        <v>94183.725844842411</v>
      </c>
      <c r="AD41" s="33">
        <v>89618.66507199542</v>
      </c>
      <c r="AE41" s="33">
        <v>91878.523095712357</v>
      </c>
    </row>
    <row r="42" spans="1:31">
      <c r="A42" s="29" t="s">
        <v>131</v>
      </c>
      <c r="B42" s="29" t="s">
        <v>36</v>
      </c>
      <c r="C42" s="33">
        <v>9.1944973182560296E-4</v>
      </c>
      <c r="D42" s="33">
        <v>1.20900577984004E-3</v>
      </c>
      <c r="E42" s="33">
        <v>1.15671781147957E-3</v>
      </c>
      <c r="F42" s="33">
        <v>1.4064795151813899E-3</v>
      </c>
      <c r="G42" s="33">
        <v>1.70962165137468E-3</v>
      </c>
      <c r="H42" s="33">
        <v>1.6313183689828702E-3</v>
      </c>
      <c r="I42" s="33">
        <v>2.3267423636772404E-3</v>
      </c>
      <c r="J42" s="33">
        <v>3.0102264140539699E-3</v>
      </c>
      <c r="K42" s="33">
        <v>2.9076166279133398E-3</v>
      </c>
      <c r="L42" s="33">
        <v>2.8094288547229297E-3</v>
      </c>
      <c r="M42" s="33">
        <v>2.8873199478410801E-3</v>
      </c>
      <c r="N42" s="33">
        <v>7.3657385020064296E-3</v>
      </c>
      <c r="O42" s="33">
        <v>3819.71925029965</v>
      </c>
      <c r="P42" s="33">
        <v>3644.7702803403104</v>
      </c>
      <c r="Q42" s="33">
        <v>3487.1386021000999</v>
      </c>
      <c r="R42" s="33">
        <v>3318.1179057135701</v>
      </c>
      <c r="S42" s="33">
        <v>52478.338936982102</v>
      </c>
      <c r="T42" s="33">
        <v>50074.750877396</v>
      </c>
      <c r="U42" s="33">
        <v>47909.0813424031</v>
      </c>
      <c r="V42" s="33">
        <v>45586.940631920203</v>
      </c>
      <c r="W42" s="33">
        <v>43498.988787764305</v>
      </c>
      <c r="X42" s="33">
        <v>41506.668613390699</v>
      </c>
      <c r="Y42" s="33">
        <v>39711.557778194598</v>
      </c>
      <c r="Z42" s="33">
        <v>37786.748808845601</v>
      </c>
      <c r="AA42" s="33">
        <v>36056.057877225598</v>
      </c>
      <c r="AB42" s="33">
        <v>60919.803416164701</v>
      </c>
      <c r="AC42" s="33">
        <v>58285.098798639199</v>
      </c>
      <c r="AD42" s="33">
        <v>55460.034915463402</v>
      </c>
      <c r="AE42" s="33">
        <v>52919.8806225023</v>
      </c>
    </row>
    <row r="43" spans="1:31">
      <c r="A43" s="29" t="s">
        <v>131</v>
      </c>
      <c r="B43" s="29" t="s">
        <v>73</v>
      </c>
      <c r="C43" s="33">
        <v>0</v>
      </c>
      <c r="D43" s="33">
        <v>0</v>
      </c>
      <c r="E43" s="33">
        <v>2.05202439317736E-3</v>
      </c>
      <c r="F43" s="33">
        <v>2.4517129286854501E-3</v>
      </c>
      <c r="G43" s="33">
        <v>2.38717128271204E-3</v>
      </c>
      <c r="H43" s="33">
        <v>2.4034527300541104E-3</v>
      </c>
      <c r="I43" s="33">
        <v>2.4905913971668297E-3</v>
      </c>
      <c r="J43" s="33">
        <v>2.8459200349399798E-3</v>
      </c>
      <c r="K43" s="33">
        <v>2.7155725513425101E-3</v>
      </c>
      <c r="L43" s="33">
        <v>2.69697619518599E-3</v>
      </c>
      <c r="M43" s="33">
        <v>2.68473755264774E-3</v>
      </c>
      <c r="N43" s="33">
        <v>5.9045801908420596E-3</v>
      </c>
      <c r="O43" s="33">
        <v>1.07086808294197E-2</v>
      </c>
      <c r="P43" s="33">
        <v>1.02182068942331E-2</v>
      </c>
      <c r="Q43" s="33">
        <v>9.7920547782802004E-3</v>
      </c>
      <c r="R43" s="33">
        <v>9.3272611536926991E-3</v>
      </c>
      <c r="S43" s="33">
        <v>35200.027655510297</v>
      </c>
      <c r="T43" s="33">
        <v>33587.812635015602</v>
      </c>
      <c r="U43" s="33">
        <v>32135.182296552299</v>
      </c>
      <c r="V43" s="33">
        <v>30577.598369691099</v>
      </c>
      <c r="W43" s="33">
        <v>29540.837006217698</v>
      </c>
      <c r="X43" s="33">
        <v>105047.75789573499</v>
      </c>
      <c r="Y43" s="33">
        <v>100504.57544550901</v>
      </c>
      <c r="Z43" s="33">
        <v>95633.144841705303</v>
      </c>
      <c r="AA43" s="33">
        <v>91253.000772650601</v>
      </c>
      <c r="AB43" s="33">
        <v>98522.340085428601</v>
      </c>
      <c r="AC43" s="33">
        <v>94261.373688834399</v>
      </c>
      <c r="AD43" s="33">
        <v>89692.549425549107</v>
      </c>
      <c r="AE43" s="33">
        <v>144753.28806354498</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77204.981427589926</v>
      </c>
      <c r="D45" s="35">
        <v>73668.877186666359</v>
      </c>
      <c r="E45" s="35">
        <v>70482.792407925881</v>
      </c>
      <c r="F45" s="35">
        <v>67066.526774673854</v>
      </c>
      <c r="G45" s="35">
        <v>71044.124267623047</v>
      </c>
      <c r="H45" s="35">
        <v>67790.195187736012</v>
      </c>
      <c r="I45" s="35">
        <v>121349.11406057767</v>
      </c>
      <c r="J45" s="35">
        <v>176812.41503387166</v>
      </c>
      <c r="K45" s="35">
        <v>229172.1523454464</v>
      </c>
      <c r="L45" s="35">
        <v>218675.71783999499</v>
      </c>
      <c r="M45" s="35">
        <v>209218.27019827458</v>
      </c>
      <c r="N45" s="35">
        <v>260625.98141089489</v>
      </c>
      <c r="O45" s="35">
        <v>260871.67041433029</v>
      </c>
      <c r="P45" s="35">
        <v>248923.34973460817</v>
      </c>
      <c r="Q45" s="35">
        <v>238157.73049603653</v>
      </c>
      <c r="R45" s="35">
        <v>264485.89055238431</v>
      </c>
      <c r="S45" s="35">
        <v>351559.04154497926</v>
      </c>
      <c r="T45" s="35">
        <v>335457.10060589953</v>
      </c>
      <c r="U45" s="35">
        <v>328860.00736648042</v>
      </c>
      <c r="V45" s="35">
        <v>323024.88025242824</v>
      </c>
      <c r="W45" s="35">
        <v>339634.74292727519</v>
      </c>
      <c r="X45" s="35">
        <v>424087.39770884294</v>
      </c>
      <c r="Y45" s="35">
        <v>405746.15534165542</v>
      </c>
      <c r="Z45" s="35">
        <v>398485.44098140311</v>
      </c>
      <c r="AA45" s="35">
        <v>418266.7049844031</v>
      </c>
      <c r="AB45" s="35">
        <v>450267.14969702798</v>
      </c>
      <c r="AC45" s="35">
        <v>430793.66532993119</v>
      </c>
      <c r="AD45" s="35">
        <v>411764.76281087659</v>
      </c>
      <c r="AE45" s="35">
        <v>448967.4202581562</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3.5601240095374298E-4</v>
      </c>
      <c r="D50" s="33">
        <v>3.39706489324434E-4</v>
      </c>
      <c r="E50" s="33">
        <v>3.3944980835956702E-4</v>
      </c>
      <c r="F50" s="33">
        <v>3.8824002389943E-4</v>
      </c>
      <c r="G50" s="33">
        <v>3.7045803792448701E-4</v>
      </c>
      <c r="H50" s="33">
        <v>3.5349049406202201E-4</v>
      </c>
      <c r="I50" s="33">
        <v>3.5629704271917102E-4</v>
      </c>
      <c r="J50" s="33">
        <v>3.7218953560939802E-4</v>
      </c>
      <c r="K50" s="33">
        <v>3.5514268650879797E-4</v>
      </c>
      <c r="L50" s="33">
        <v>3.3887660912920595E-4</v>
      </c>
      <c r="M50" s="33">
        <v>3.3959678144152001E-4</v>
      </c>
      <c r="N50" s="33">
        <v>5.35210616495531E-4</v>
      </c>
      <c r="O50" s="33">
        <v>5.1069715294127006E-4</v>
      </c>
      <c r="P50" s="33">
        <v>4.8730644345224201E-4</v>
      </c>
      <c r="Q50" s="33">
        <v>4.6623105711252202E-4</v>
      </c>
      <c r="R50" s="33">
        <v>4.4363295905101201E-4</v>
      </c>
      <c r="S50" s="33">
        <v>6.3281186760379506E-4</v>
      </c>
      <c r="T50" s="33">
        <v>6.0382811770215504E-4</v>
      </c>
      <c r="U50" s="33">
        <v>6.8359340185004101E-4</v>
      </c>
      <c r="V50" s="33">
        <v>6.5045980747972896E-4</v>
      </c>
      <c r="W50" s="33">
        <v>6.7519939501596408E-4</v>
      </c>
      <c r="X50" s="33">
        <v>6.4427423162896104E-4</v>
      </c>
      <c r="Y50" s="33">
        <v>6.2918563805230304E-4</v>
      </c>
      <c r="Z50" s="33">
        <v>6.2529079604368694E-4</v>
      </c>
      <c r="AA50" s="33">
        <v>5.96651522704909E-4</v>
      </c>
      <c r="AB50" s="33">
        <v>4.5914509280475801E-4</v>
      </c>
      <c r="AC50" s="33">
        <v>4.7845924691934698E-4</v>
      </c>
      <c r="AD50" s="33">
        <v>1.4942530538295301E-3</v>
      </c>
      <c r="AE50" s="33">
        <v>1.4056224686228001E-3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1.003505751838329E-3</v>
      </c>
      <c r="D52" s="33">
        <v>9.7875870880103906E-4</v>
      </c>
      <c r="E52" s="33">
        <v>9.3642863457666704E-4</v>
      </c>
      <c r="F52" s="33">
        <v>8.910401822439831E-4</v>
      </c>
      <c r="G52" s="33">
        <v>8.5022918119202198E-4</v>
      </c>
      <c r="H52" s="33">
        <v>8.1128738631061701E-4</v>
      </c>
      <c r="I52" s="33">
        <v>7.7620023462448401E-4</v>
      </c>
      <c r="J52" s="33">
        <v>7.6450691533404291E-4</v>
      </c>
      <c r="K52" s="33">
        <v>7.5631424237559595E-4</v>
      </c>
      <c r="L52" s="33">
        <v>7.5502668033423004E-4</v>
      </c>
      <c r="M52" s="33">
        <v>7.6059978629224305E-4</v>
      </c>
      <c r="N52" s="33">
        <v>1.1269329446366538E-3</v>
      </c>
      <c r="O52" s="33">
        <v>1.0753176948358741E-3</v>
      </c>
      <c r="P52" s="33">
        <v>1.026066502297487E-3</v>
      </c>
      <c r="Q52" s="33">
        <v>9.816904259358271E-4</v>
      </c>
      <c r="R52" s="33">
        <v>9.3410814634952994E-4</v>
      </c>
      <c r="S52" s="33">
        <v>1.308074700946906E-3</v>
      </c>
      <c r="T52" s="33">
        <v>1.248162882086004E-3</v>
      </c>
      <c r="U52" s="33">
        <v>1.829880669347173E-3</v>
      </c>
      <c r="V52" s="33">
        <v>1.7411868292952662E-3</v>
      </c>
      <c r="W52" s="33">
        <v>2.3380264745369618E-3</v>
      </c>
      <c r="X52" s="33">
        <v>2.230941291608916E-3</v>
      </c>
      <c r="Y52" s="33">
        <v>2.136917426906677E-3</v>
      </c>
      <c r="Z52" s="33">
        <v>3.2943817062766688E-2</v>
      </c>
      <c r="AA52" s="33">
        <v>3.1434939932873072E-2</v>
      </c>
      <c r="AB52" s="33">
        <v>2.9684606265361457E-2</v>
      </c>
      <c r="AC52" s="33">
        <v>2.8394201440637611E-2</v>
      </c>
      <c r="AD52" s="33">
        <v>15705.053950916903</v>
      </c>
      <c r="AE52" s="33">
        <v>14985.738555318723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8.055106506949598E-3</v>
      </c>
      <c r="D54" s="33">
        <v>7.8071570076453222E-3</v>
      </c>
      <c r="E54" s="33">
        <v>7.7541775023432001E-3</v>
      </c>
      <c r="F54" s="33">
        <v>1.02264893268299E-2</v>
      </c>
      <c r="G54" s="33">
        <v>9.7581004988153731E-3</v>
      </c>
      <c r="H54" s="33">
        <v>9.3111645943992887E-3</v>
      </c>
      <c r="I54" s="33">
        <v>9.5463702492923595E-3</v>
      </c>
      <c r="J54" s="33">
        <v>1.0856489080039057E-2</v>
      </c>
      <c r="K54" s="33">
        <v>1.0407356981855315E-2</v>
      </c>
      <c r="L54" s="33">
        <v>1.0101457762650227E-2</v>
      </c>
      <c r="M54" s="33">
        <v>1.1998476839591024E-2</v>
      </c>
      <c r="N54" s="33">
        <v>47625.560220076906</v>
      </c>
      <c r="O54" s="33">
        <v>45444.24360276779</v>
      </c>
      <c r="P54" s="33">
        <v>79391.758838372014</v>
      </c>
      <c r="Q54" s="33">
        <v>75958.165915676102</v>
      </c>
      <c r="R54" s="33">
        <v>96152.163188884937</v>
      </c>
      <c r="S54" s="33">
        <v>200488.78282651081</v>
      </c>
      <c r="T54" s="33">
        <v>193090.12715279846</v>
      </c>
      <c r="U54" s="33">
        <v>184739.22515136487</v>
      </c>
      <c r="V54" s="33">
        <v>175784.96501398491</v>
      </c>
      <c r="W54" s="33">
        <v>167733.83138333081</v>
      </c>
      <c r="X54" s="33">
        <v>191304.98891356128</v>
      </c>
      <c r="Y54" s="33">
        <v>215497.22712773358</v>
      </c>
      <c r="Z54" s="33">
        <v>205052.13258432088</v>
      </c>
      <c r="AA54" s="33">
        <v>213023.11045605372</v>
      </c>
      <c r="AB54" s="33">
        <v>248366.33617882279</v>
      </c>
      <c r="AC54" s="33">
        <v>269639.02196908457</v>
      </c>
      <c r="AD54" s="33">
        <v>284530.46903628041</v>
      </c>
      <c r="AE54" s="33">
        <v>278092.88315624977</v>
      </c>
    </row>
    <row r="55" spans="1:31">
      <c r="A55" s="29" t="s">
        <v>132</v>
      </c>
      <c r="B55" s="29" t="s">
        <v>68</v>
      </c>
      <c r="C55" s="33">
        <v>4.5441894931984794E-4</v>
      </c>
      <c r="D55" s="33">
        <v>5.3796774993489097E-4</v>
      </c>
      <c r="E55" s="33">
        <v>5.5402237394063599E-4</v>
      </c>
      <c r="F55" s="33">
        <v>1.3326107283188747E-3</v>
      </c>
      <c r="G55" s="33">
        <v>1.2715751219354319E-3</v>
      </c>
      <c r="H55" s="33">
        <v>1.2411703246592749E-3</v>
      </c>
      <c r="I55" s="33">
        <v>1.4402743477745759E-3</v>
      </c>
      <c r="J55" s="33">
        <v>1.567972373933871E-3</v>
      </c>
      <c r="K55" s="33">
        <v>1.5112751877682071E-3</v>
      </c>
      <c r="L55" s="33">
        <v>1.575062141250694E-3</v>
      </c>
      <c r="M55" s="33">
        <v>1.5440385383928828E-3</v>
      </c>
      <c r="N55" s="33">
        <v>3.2832514456437984E-3</v>
      </c>
      <c r="O55" s="33">
        <v>3.2599808952460067E-3</v>
      </c>
      <c r="P55" s="33">
        <v>3.1248212781074818E-3</v>
      </c>
      <c r="Q55" s="33">
        <v>2.9896767164798049E-3</v>
      </c>
      <c r="R55" s="33">
        <v>2.8568123018241479E-3</v>
      </c>
      <c r="S55" s="33">
        <v>1.0447079749594931E-2</v>
      </c>
      <c r="T55" s="33">
        <v>1.5013759272768592E-2</v>
      </c>
      <c r="U55" s="33">
        <v>11587.688256767458</v>
      </c>
      <c r="V55" s="33">
        <v>30691.464096977641</v>
      </c>
      <c r="W55" s="33">
        <v>35202.345751215049</v>
      </c>
      <c r="X55" s="33">
        <v>33590.024607944368</v>
      </c>
      <c r="Y55" s="33">
        <v>32137.298600773185</v>
      </c>
      <c r="Z55" s="33">
        <v>30579.612097196892</v>
      </c>
      <c r="AA55" s="33">
        <v>29179.019169318995</v>
      </c>
      <c r="AB55" s="33">
        <v>33613.235979126861</v>
      </c>
      <c r="AC55" s="33">
        <v>32159.507321411867</v>
      </c>
      <c r="AD55" s="33">
        <v>30600.784720766944</v>
      </c>
      <c r="AE55" s="33">
        <v>33927.022209014212</v>
      </c>
    </row>
    <row r="56" spans="1:31">
      <c r="A56" s="29" t="s">
        <v>132</v>
      </c>
      <c r="B56" s="29" t="s">
        <v>36</v>
      </c>
      <c r="C56" s="33">
        <v>8.8714685599512396E-4</v>
      </c>
      <c r="D56" s="33">
        <v>1.28440648161456E-3</v>
      </c>
      <c r="E56" s="33">
        <v>1.2288575284230101E-3</v>
      </c>
      <c r="F56" s="33">
        <v>1.38703644981904E-3</v>
      </c>
      <c r="G56" s="33">
        <v>1.8957304157714901E-3</v>
      </c>
      <c r="H56" s="33">
        <v>1.91093513404279E-3</v>
      </c>
      <c r="I56" s="33">
        <v>2.1120271255785201E-3</v>
      </c>
      <c r="J56" s="33">
        <v>2.3856978318864603E-3</v>
      </c>
      <c r="K56" s="33">
        <v>2.5044263963733501E-3</v>
      </c>
      <c r="L56" s="33">
        <v>2.4848304583237201E-3</v>
      </c>
      <c r="M56" s="33">
        <v>2.59914459413026E-3</v>
      </c>
      <c r="N56" s="33">
        <v>7.0192353288551605E-3</v>
      </c>
      <c r="O56" s="33">
        <v>6.7042562457343196E-3</v>
      </c>
      <c r="P56" s="33">
        <v>6.3971910716271001E-3</v>
      </c>
      <c r="Q56" s="33">
        <v>6.1356481542638001E-3</v>
      </c>
      <c r="R56" s="33">
        <v>5.8426411882034606E-3</v>
      </c>
      <c r="S56" s="33">
        <v>1.7504445113706499E-2</v>
      </c>
      <c r="T56" s="33">
        <v>1.6711721047082E-2</v>
      </c>
      <c r="U56" s="33">
        <v>4919.6081375541607</v>
      </c>
      <c r="V56" s="33">
        <v>4681.1560136268099</v>
      </c>
      <c r="W56" s="33">
        <v>14810.420787733199</v>
      </c>
      <c r="X56" s="33">
        <v>14132.0807375971</v>
      </c>
      <c r="Y56" s="33">
        <v>13520.886148789699</v>
      </c>
      <c r="Z56" s="33">
        <v>12865.532243051401</v>
      </c>
      <c r="AA56" s="33">
        <v>12276.271006454899</v>
      </c>
      <c r="AB56" s="33">
        <v>11713.999012399901</v>
      </c>
      <c r="AC56" s="33">
        <v>11207.3832979082</v>
      </c>
      <c r="AD56" s="33">
        <v>10664.164236418501</v>
      </c>
      <c r="AE56" s="33">
        <v>10175.729150036101</v>
      </c>
    </row>
    <row r="57" spans="1:31">
      <c r="A57" s="29" t="s">
        <v>132</v>
      </c>
      <c r="B57" s="29" t="s">
        <v>73</v>
      </c>
      <c r="C57" s="33">
        <v>0</v>
      </c>
      <c r="D57" s="33">
        <v>0</v>
      </c>
      <c r="E57" s="33">
        <v>2.3226089269108197E-3</v>
      </c>
      <c r="F57" s="33">
        <v>2.8798412577821001E-3</v>
      </c>
      <c r="G57" s="33">
        <v>2.7479401303774501E-3</v>
      </c>
      <c r="H57" s="33">
        <v>2.7104199464346996E-3</v>
      </c>
      <c r="I57" s="33">
        <v>2.6279762242508303E-3</v>
      </c>
      <c r="J57" s="33">
        <v>2.77528740824615E-3</v>
      </c>
      <c r="K57" s="33">
        <v>2.6652692465116102E-3</v>
      </c>
      <c r="L57" s="33">
        <v>2.5862243948533599E-3</v>
      </c>
      <c r="M57" s="33">
        <v>2.6603865642821898E-3</v>
      </c>
      <c r="N57" s="33">
        <v>7.18303561857423E-3</v>
      </c>
      <c r="O57" s="33">
        <v>6.8540416180481898E-3</v>
      </c>
      <c r="P57" s="33">
        <v>6.5401160451521402E-3</v>
      </c>
      <c r="Q57" s="33">
        <v>6.2686566722107004E-3</v>
      </c>
      <c r="R57" s="33">
        <v>5.9798521569417399E-3</v>
      </c>
      <c r="S57" s="33">
        <v>4071.81447428309</v>
      </c>
      <c r="T57" s="33">
        <v>3885.3191669364901</v>
      </c>
      <c r="U57" s="33">
        <v>9720.0220597471507</v>
      </c>
      <c r="V57" s="33">
        <v>9248.8951188981791</v>
      </c>
      <c r="W57" s="33">
        <v>34869.096188989402</v>
      </c>
      <c r="X57" s="33">
        <v>33272.0383597256</v>
      </c>
      <c r="Y57" s="33">
        <v>31833.064851036601</v>
      </c>
      <c r="Z57" s="33">
        <v>31758.789091319901</v>
      </c>
      <c r="AA57" s="33">
        <v>30304.188052171699</v>
      </c>
      <c r="AB57" s="33">
        <v>28916.209969752697</v>
      </c>
      <c r="AC57" s="33">
        <v>27665.6205392302</v>
      </c>
      <c r="AD57" s="33">
        <v>49421.913384595297</v>
      </c>
      <c r="AE57" s="33">
        <v>47158.314279503102</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9.8690436090615192E-3</v>
      </c>
      <c r="D59" s="35">
        <v>9.6635899557056867E-3</v>
      </c>
      <c r="E59" s="35">
        <v>9.5840783192200699E-3</v>
      </c>
      <c r="F59" s="35">
        <v>1.2838380261292189E-2</v>
      </c>
      <c r="G59" s="35">
        <v>1.2250362839867315E-2</v>
      </c>
      <c r="H59" s="35">
        <v>1.1717112799431204E-2</v>
      </c>
      <c r="I59" s="35">
        <v>1.2119141874410591E-2</v>
      </c>
      <c r="J59" s="35">
        <v>1.3561157904916368E-2</v>
      </c>
      <c r="K59" s="35">
        <v>1.3030089098507915E-2</v>
      </c>
      <c r="L59" s="35">
        <v>1.2770423193364357E-2</v>
      </c>
      <c r="M59" s="35">
        <v>1.464271194571767E-2</v>
      </c>
      <c r="N59" s="35">
        <v>47625.565165471919</v>
      </c>
      <c r="O59" s="35">
        <v>45444.248448763537</v>
      </c>
      <c r="P59" s="35">
        <v>79391.763476566237</v>
      </c>
      <c r="Q59" s="35">
        <v>75958.170353274312</v>
      </c>
      <c r="R59" s="35">
        <v>96152.167423438354</v>
      </c>
      <c r="S59" s="35">
        <v>200488.79521447714</v>
      </c>
      <c r="T59" s="35">
        <v>193090.14401854874</v>
      </c>
      <c r="U59" s="35">
        <v>196326.91592160639</v>
      </c>
      <c r="V59" s="35">
        <v>206476.43150260919</v>
      </c>
      <c r="W59" s="35">
        <v>202936.18014777172</v>
      </c>
      <c r="X59" s="35">
        <v>224895.01639672116</v>
      </c>
      <c r="Y59" s="35">
        <v>247634.52849460984</v>
      </c>
      <c r="Z59" s="35">
        <v>235631.77825062562</v>
      </c>
      <c r="AA59" s="35">
        <v>242202.16165696416</v>
      </c>
      <c r="AB59" s="35">
        <v>281979.60230170103</v>
      </c>
      <c r="AC59" s="35">
        <v>301798.55816315714</v>
      </c>
      <c r="AD59" s="35">
        <v>330836.30920221732</v>
      </c>
      <c r="AE59" s="35">
        <v>327005.64532620518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3.5019973480709596E-4</v>
      </c>
      <c r="D64" s="33">
        <v>3.3416005216381099E-4</v>
      </c>
      <c r="E64" s="33">
        <v>4.1759296920841496E-4</v>
      </c>
      <c r="F64" s="33">
        <v>3.97352346615804E-4</v>
      </c>
      <c r="G64" s="33">
        <v>3.79153002345046E-4</v>
      </c>
      <c r="H64" s="33">
        <v>3.6178721583406196E-4</v>
      </c>
      <c r="I64" s="33">
        <v>3.4614037707597303E-4</v>
      </c>
      <c r="J64" s="33">
        <v>3.7723007543868795E-4</v>
      </c>
      <c r="K64" s="33">
        <v>3.59952361916511E-4</v>
      </c>
      <c r="L64" s="33">
        <v>3.4346599405840302E-4</v>
      </c>
      <c r="M64" s="33">
        <v>3.50189611603072E-4</v>
      </c>
      <c r="N64" s="33">
        <v>5.6184657875298907E-4</v>
      </c>
      <c r="O64" s="33">
        <v>5.3611314745162693E-4</v>
      </c>
      <c r="P64" s="33">
        <v>5.115583466013241E-4</v>
      </c>
      <c r="Q64" s="33">
        <v>4.8943409617370102E-4</v>
      </c>
      <c r="R64" s="33">
        <v>4.65711352844506E-4</v>
      </c>
      <c r="S64" s="33">
        <v>7.1878339670676192E-4</v>
      </c>
      <c r="T64" s="33">
        <v>6.8586201948530299E-4</v>
      </c>
      <c r="U64" s="33">
        <v>7.0506269910224995E-4</v>
      </c>
      <c r="V64" s="33">
        <v>6.7088849347874996E-4</v>
      </c>
      <c r="W64" s="33">
        <v>8.6467694265328495E-4</v>
      </c>
      <c r="X64" s="33">
        <v>8.2507341823381396E-4</v>
      </c>
      <c r="Y64" s="33">
        <v>8.4728557202264293E-4</v>
      </c>
      <c r="Z64" s="33">
        <v>8.0621786074392202E-4</v>
      </c>
      <c r="AA64" s="33">
        <v>7.6929185154861501E-4</v>
      </c>
      <c r="AB64" s="33">
        <v>6.2567713749929596E-4</v>
      </c>
      <c r="AC64" s="33">
        <v>5.9861739393565305E-4</v>
      </c>
      <c r="AD64" s="33">
        <v>7.1536681050653498E-4</v>
      </c>
      <c r="AE64" s="33">
        <v>6.8260191815050692E-4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1.0054480411650682E-3</v>
      </c>
      <c r="D66" s="33">
        <v>9.8703440449865888E-4</v>
      </c>
      <c r="E66" s="33">
        <v>9.4434641691935211E-4</v>
      </c>
      <c r="F66" s="33">
        <v>8.9857419173610211E-4</v>
      </c>
      <c r="G66" s="33">
        <v>8.5741812154423701E-4</v>
      </c>
      <c r="H66" s="33">
        <v>8.1814706221648703E-4</v>
      </c>
      <c r="I66" s="33">
        <v>7.8276323823754201E-4</v>
      </c>
      <c r="J66" s="33">
        <v>7.6935652739157498E-4</v>
      </c>
      <c r="K66" s="33">
        <v>7.6003137473121902E-4</v>
      </c>
      <c r="L66" s="33">
        <v>7.6032662541060403E-4</v>
      </c>
      <c r="M66" s="33">
        <v>7.6706410886570706E-4</v>
      </c>
      <c r="N66" s="33">
        <v>1.163275468074773E-3</v>
      </c>
      <c r="O66" s="33">
        <v>1.1099956752019531E-3</v>
      </c>
      <c r="P66" s="33">
        <v>1.0591561782061438E-3</v>
      </c>
      <c r="Q66" s="33">
        <v>1.0212707220575261E-3</v>
      </c>
      <c r="R66" s="33">
        <v>9.7176999581389699E-4</v>
      </c>
      <c r="S66" s="33">
        <v>1.8686341896360381E-3</v>
      </c>
      <c r="T66" s="33">
        <v>1.7830478901642119E-3</v>
      </c>
      <c r="U66" s="33">
        <v>3.16003369164277E-3</v>
      </c>
      <c r="V66" s="33">
        <v>3.0068676806016344E-3</v>
      </c>
      <c r="W66" s="33">
        <v>769.98773664657972</v>
      </c>
      <c r="X66" s="33">
        <v>734.72112246186055</v>
      </c>
      <c r="Y66" s="33">
        <v>702.9454494746625</v>
      </c>
      <c r="Z66" s="33">
        <v>12862.075597054791</v>
      </c>
      <c r="AA66" s="33">
        <v>12272.972893066895</v>
      </c>
      <c r="AB66" s="33">
        <v>11710.851681372362</v>
      </c>
      <c r="AC66" s="33">
        <v>11204.372173359261</v>
      </c>
      <c r="AD66" s="33">
        <v>10661.299171723</v>
      </c>
      <c r="AE66" s="33">
        <v>10172.99538881538</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1.5812982546619996E-2</v>
      </c>
      <c r="D68" s="33">
        <v>1.5088723798019548E-2</v>
      </c>
      <c r="E68" s="33">
        <v>1.8850963166572293E-2</v>
      </c>
      <c r="F68" s="33">
        <v>1.916047894695953E-2</v>
      </c>
      <c r="G68" s="33">
        <v>1.8282899751270322E-2</v>
      </c>
      <c r="H68" s="33">
        <v>1.7445515022892679E-2</v>
      </c>
      <c r="I68" s="33">
        <v>1.7148217466119397E-2</v>
      </c>
      <c r="J68" s="33">
        <v>2.1262630495671488E-2</v>
      </c>
      <c r="K68" s="33">
        <v>2.0296700781561747E-2</v>
      </c>
      <c r="L68" s="33">
        <v>1.9675741585001218E-2</v>
      </c>
      <c r="M68" s="33">
        <v>2.4504623780208172E-2</v>
      </c>
      <c r="N68" s="33">
        <v>95598.212095682044</v>
      </c>
      <c r="O68" s="33">
        <v>92328.673879885639</v>
      </c>
      <c r="P68" s="33">
        <v>88099.880040742952</v>
      </c>
      <c r="Q68" s="33">
        <v>97580.650153675044</v>
      </c>
      <c r="R68" s="33">
        <v>97639.567295825807</v>
      </c>
      <c r="S68" s="33">
        <v>131563.37243547937</v>
      </c>
      <c r="T68" s="33">
        <v>142528.59744661799</v>
      </c>
      <c r="U68" s="33">
        <v>136364.41695773572</v>
      </c>
      <c r="V68" s="33">
        <v>129754.86922187645</v>
      </c>
      <c r="W68" s="33">
        <v>123811.90089491139</v>
      </c>
      <c r="X68" s="33">
        <v>118141.12697659296</v>
      </c>
      <c r="Y68" s="33">
        <v>113031.67806443963</v>
      </c>
      <c r="Z68" s="33">
        <v>107553.07881523269</v>
      </c>
      <c r="AA68" s="33">
        <v>109164.92008892658</v>
      </c>
      <c r="AB68" s="33">
        <v>117126.43303604549</v>
      </c>
      <c r="AC68" s="33">
        <v>112060.87605654936</v>
      </c>
      <c r="AD68" s="33">
        <v>123050.96312143891</v>
      </c>
      <c r="AE68" s="33">
        <v>117415.04075366526</v>
      </c>
    </row>
    <row r="69" spans="1:31">
      <c r="A69" s="29" t="s">
        <v>133</v>
      </c>
      <c r="B69" s="29" t="s">
        <v>68</v>
      </c>
      <c r="C69" s="33">
        <v>1.4312321205792069E-3</v>
      </c>
      <c r="D69" s="33">
        <v>2.1477089879521124E-3</v>
      </c>
      <c r="E69" s="33">
        <v>2.4646298356126336E-3</v>
      </c>
      <c r="F69" s="33">
        <v>3.7047435962531249E-3</v>
      </c>
      <c r="G69" s="33">
        <v>3.6497677319981183E-3</v>
      </c>
      <c r="H69" s="33">
        <v>3.5059562590296846E-3</v>
      </c>
      <c r="I69" s="33">
        <v>3.9328482468150181E-3</v>
      </c>
      <c r="J69" s="33">
        <v>4.4329384371953762E-3</v>
      </c>
      <c r="K69" s="33">
        <v>4.2593746538595132E-3</v>
      </c>
      <c r="L69" s="33">
        <v>4.4226254754698418E-3</v>
      </c>
      <c r="M69" s="33">
        <v>4.4855420407785276E-3</v>
      </c>
      <c r="N69" s="33">
        <v>9.3127603036528665E-3</v>
      </c>
      <c r="O69" s="33">
        <v>9.6104134164754045E-3</v>
      </c>
      <c r="P69" s="33">
        <v>1.0420078946720967E-2</v>
      </c>
      <c r="Q69" s="33">
        <v>9.9694237328543794E-3</v>
      </c>
      <c r="R69" s="33">
        <v>1.0261870999489912E-2</v>
      </c>
      <c r="S69" s="33">
        <v>1625.2482764332024</v>
      </c>
      <c r="T69" s="33">
        <v>1550.809511926725</v>
      </c>
      <c r="U69" s="33">
        <v>4114.0021489164537</v>
      </c>
      <c r="V69" s="33">
        <v>9127.797141898287</v>
      </c>
      <c r="W69" s="33">
        <v>10745.751537442731</v>
      </c>
      <c r="X69" s="33">
        <v>11884.488001091855</v>
      </c>
      <c r="Y69" s="33">
        <v>16279.618700028859</v>
      </c>
      <c r="Z69" s="33">
        <v>15490.549816317762</v>
      </c>
      <c r="AA69" s="33">
        <v>14781.058979151338</v>
      </c>
      <c r="AB69" s="33">
        <v>14104.063513142926</v>
      </c>
      <c r="AC69" s="33">
        <v>13494.080440714131</v>
      </c>
      <c r="AD69" s="33">
        <v>12840.026544131531</v>
      </c>
      <c r="AE69" s="33">
        <v>12251.935656041791</v>
      </c>
    </row>
    <row r="70" spans="1:31">
      <c r="A70" s="29" t="s">
        <v>133</v>
      </c>
      <c r="B70" s="29" t="s">
        <v>36</v>
      </c>
      <c r="C70" s="33">
        <v>9.1413862283739201E-4</v>
      </c>
      <c r="D70" s="33">
        <v>1.3912345199248298E-3</v>
      </c>
      <c r="E70" s="33">
        <v>1.34811748641391E-3</v>
      </c>
      <c r="F70" s="33">
        <v>1.4343543069959099E-3</v>
      </c>
      <c r="G70" s="33">
        <v>1.9387121097941601E-3</v>
      </c>
      <c r="H70" s="33">
        <v>1.9806473463425201E-3</v>
      </c>
      <c r="I70" s="33">
        <v>2.2344981844811601E-3</v>
      </c>
      <c r="J70" s="33">
        <v>2.63060173920619E-3</v>
      </c>
      <c r="K70" s="33">
        <v>2.85668459824668E-3</v>
      </c>
      <c r="L70" s="33">
        <v>2.7500594851274599E-3</v>
      </c>
      <c r="M70" s="33">
        <v>2.7973011405133799E-3</v>
      </c>
      <c r="N70" s="33">
        <v>1.04390150434681E-2</v>
      </c>
      <c r="O70" s="33">
        <v>9.968685565739481E-3</v>
      </c>
      <c r="P70" s="33">
        <v>9.5121045436743507E-3</v>
      </c>
      <c r="Q70" s="33">
        <v>1.25898554565808E-2</v>
      </c>
      <c r="R70" s="33">
        <v>1.2045064813795201E-2</v>
      </c>
      <c r="S70" s="33">
        <v>12146.7009737956</v>
      </c>
      <c r="T70" s="33">
        <v>11590.363529870201</v>
      </c>
      <c r="U70" s="33">
        <v>16382.086688088899</v>
      </c>
      <c r="V70" s="33">
        <v>15588.0512122005</v>
      </c>
      <c r="W70" s="33">
        <v>21813.394382918399</v>
      </c>
      <c r="X70" s="33">
        <v>20814.307419002202</v>
      </c>
      <c r="Y70" s="33">
        <v>19914.114984867902</v>
      </c>
      <c r="Z70" s="33">
        <v>18948.882962907301</v>
      </c>
      <c r="AA70" s="33">
        <v>18080.994981286898</v>
      </c>
      <c r="AB70" s="33">
        <v>17252.857756945101</v>
      </c>
      <c r="AC70" s="33">
        <v>16506.6933960229</v>
      </c>
      <c r="AD70" s="33">
        <v>15706.6180749342</v>
      </c>
      <c r="AE70" s="33">
        <v>14987.2308570267</v>
      </c>
    </row>
    <row r="71" spans="1:31">
      <c r="A71" s="29" t="s">
        <v>133</v>
      </c>
      <c r="B71" s="29" t="s">
        <v>73</v>
      </c>
      <c r="C71" s="33">
        <v>0</v>
      </c>
      <c r="D71" s="33">
        <v>0</v>
      </c>
      <c r="E71" s="33">
        <v>2.71743654933567E-3</v>
      </c>
      <c r="F71" s="33">
        <v>2.5857231066531102E-3</v>
      </c>
      <c r="G71" s="33">
        <v>2.4672930397172501E-3</v>
      </c>
      <c r="H71" s="33">
        <v>2.4079769952576198E-3</v>
      </c>
      <c r="I71" s="33">
        <v>2.36215651451084E-3</v>
      </c>
      <c r="J71" s="33">
        <v>2.4823603194891702E-3</v>
      </c>
      <c r="K71" s="33">
        <v>2.3926348442861001E-3</v>
      </c>
      <c r="L71" s="33">
        <v>2.3820549393893898E-3</v>
      </c>
      <c r="M71" s="33">
        <v>2.39165630750758E-3</v>
      </c>
      <c r="N71" s="33">
        <v>3.7355341269372701E-3</v>
      </c>
      <c r="O71" s="33">
        <v>3.56444095939892E-3</v>
      </c>
      <c r="P71" s="33">
        <v>3.4011841202097599E-3</v>
      </c>
      <c r="Q71" s="33">
        <v>3.62665627982165E-3</v>
      </c>
      <c r="R71" s="33">
        <v>3.69224598976372E-3</v>
      </c>
      <c r="S71" s="33">
        <v>5.11932251935942E-3</v>
      </c>
      <c r="T71" s="33">
        <v>4.8848497302684197E-3</v>
      </c>
      <c r="U71" s="33">
        <v>4.7312366954722204E-3</v>
      </c>
      <c r="V71" s="33">
        <v>4.5019148835392002E-3</v>
      </c>
      <c r="W71" s="33">
        <v>6.1540761135831304E-3</v>
      </c>
      <c r="X71" s="33">
        <v>5.8847454702655498E-3</v>
      </c>
      <c r="Y71" s="33">
        <v>5.6302376837110701E-3</v>
      </c>
      <c r="Z71" s="33">
        <v>6.1143884747562596E-3</v>
      </c>
      <c r="AA71" s="33">
        <v>5.8343401453454001E-3</v>
      </c>
      <c r="AB71" s="33">
        <v>5.5671184570826497E-3</v>
      </c>
      <c r="AC71" s="33">
        <v>5.32634763646553E-3</v>
      </c>
      <c r="AD71" s="33">
        <v>5.080419376276E-3</v>
      </c>
      <c r="AE71" s="33">
        <v>4.8477284105471101E-3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1.8599862443171366E-2</v>
      </c>
      <c r="D73" s="35">
        <v>1.8557627242634128E-2</v>
      </c>
      <c r="E73" s="35">
        <v>2.2677532388312695E-2</v>
      </c>
      <c r="F73" s="35">
        <v>2.416114908156456E-2</v>
      </c>
      <c r="G73" s="35">
        <v>2.3169238607157722E-2</v>
      </c>
      <c r="H73" s="35">
        <v>2.2131405559972912E-2</v>
      </c>
      <c r="I73" s="35">
        <v>2.2209969328247932E-2</v>
      </c>
      <c r="J73" s="35">
        <v>2.6842155535697125E-2</v>
      </c>
      <c r="K73" s="35">
        <v>2.5676059172068992E-2</v>
      </c>
      <c r="L73" s="35">
        <v>2.5202159679940064E-2</v>
      </c>
      <c r="M73" s="35">
        <v>3.0107419541455481E-2</v>
      </c>
      <c r="N73" s="35">
        <v>95598.223133564388</v>
      </c>
      <c r="O73" s="35">
        <v>92328.685136407876</v>
      </c>
      <c r="P73" s="35">
        <v>88099.892031536423</v>
      </c>
      <c r="Q73" s="35">
        <v>97580.661633803596</v>
      </c>
      <c r="R73" s="35">
        <v>97639.578995178148</v>
      </c>
      <c r="S73" s="35">
        <v>133188.62329933015</v>
      </c>
      <c r="T73" s="35">
        <v>144079.40942745464</v>
      </c>
      <c r="U73" s="35">
        <v>140478.42297174857</v>
      </c>
      <c r="V73" s="35">
        <v>138882.67004153092</v>
      </c>
      <c r="W73" s="35">
        <v>135327.64103367765</v>
      </c>
      <c r="X73" s="35">
        <v>130760.33692522009</v>
      </c>
      <c r="Y73" s="35">
        <v>130014.24306122873</v>
      </c>
      <c r="Z73" s="35">
        <v>135905.7050348231</v>
      </c>
      <c r="AA73" s="35">
        <v>136218.95273043666</v>
      </c>
      <c r="AB73" s="35">
        <v>142941.34885623792</v>
      </c>
      <c r="AC73" s="35">
        <v>136759.32926924014</v>
      </c>
      <c r="AD73" s="35">
        <v>146552.28955266025</v>
      </c>
      <c r="AE73" s="35">
        <v>139839.97248112434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3.14703200365006E-4</v>
      </c>
      <c r="D78" s="33">
        <v>3.0028931320583504E-4</v>
      </c>
      <c r="E78" s="33">
        <v>2.8730218082837698E-4</v>
      </c>
      <c r="F78" s="33">
        <v>2.7337671885710799E-4</v>
      </c>
      <c r="G78" s="33">
        <v>2.6085564766056303E-4</v>
      </c>
      <c r="H78" s="33">
        <v>2.4890806064571598E-4</v>
      </c>
      <c r="I78" s="33">
        <v>2.38143102349627E-4</v>
      </c>
      <c r="J78" s="33">
        <v>2.26600368124888E-4</v>
      </c>
      <c r="K78" s="33">
        <v>2.1622172522392399E-4</v>
      </c>
      <c r="L78" s="33">
        <v>2.06318440017025E-4</v>
      </c>
      <c r="M78" s="33">
        <v>1.9739542885886498E-4</v>
      </c>
      <c r="N78" s="33">
        <v>1.9540083956603199E-4</v>
      </c>
      <c r="O78" s="33">
        <v>1.8645118271778499E-4</v>
      </c>
      <c r="P78" s="33">
        <v>1.7791143382018602E-4</v>
      </c>
      <c r="Q78" s="33">
        <v>1.7725906892037898E-4</v>
      </c>
      <c r="R78" s="33">
        <v>1.75906957118428E-4</v>
      </c>
      <c r="S78" s="33">
        <v>1.7638480574104802E-4</v>
      </c>
      <c r="T78" s="33">
        <v>1.76076013815966E-4</v>
      </c>
      <c r="U78" s="33">
        <v>1.8532105055535299E-4</v>
      </c>
      <c r="V78" s="33">
        <v>1.7633858744092899E-4</v>
      </c>
      <c r="W78" s="33">
        <v>1.77671346163217E-4</v>
      </c>
      <c r="X78" s="33">
        <v>1.7618241892360302E-4</v>
      </c>
      <c r="Y78" s="33">
        <v>1.7681709394668698E-4</v>
      </c>
      <c r="Z78" s="33">
        <v>1.7666233727708599E-4</v>
      </c>
      <c r="AA78" s="33">
        <v>1.7589018537432898E-4</v>
      </c>
      <c r="AB78" s="33">
        <v>7.8955263604800699E-5</v>
      </c>
      <c r="AC78" s="33">
        <v>8.3678065110219592E-5</v>
      </c>
      <c r="AD78" s="33">
        <v>9.0946680595262893E-5</v>
      </c>
      <c r="AE78" s="33">
        <v>9.1332401152672697E-5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9.8738335016295494E-4</v>
      </c>
      <c r="D80" s="33">
        <v>9.5006943439213901E-4</v>
      </c>
      <c r="E80" s="33">
        <v>9.0898013494121303E-4</v>
      </c>
      <c r="F80" s="33">
        <v>8.6492210424591405E-4</v>
      </c>
      <c r="G80" s="33">
        <v>8.2530735105111597E-4</v>
      </c>
      <c r="H80" s="33">
        <v>7.87507014048227E-4</v>
      </c>
      <c r="I80" s="33">
        <v>7.5344833333650097E-4</v>
      </c>
      <c r="J80" s="33">
        <v>7.3249616889695199E-4</v>
      </c>
      <c r="K80" s="33">
        <v>7.3151181375578304E-4</v>
      </c>
      <c r="L80" s="33">
        <v>7.31903937685755E-4</v>
      </c>
      <c r="M80" s="33">
        <v>7.32022403230416E-4</v>
      </c>
      <c r="N80" s="33">
        <v>8.1854273443411011E-4</v>
      </c>
      <c r="O80" s="33">
        <v>7.8105222720250905E-4</v>
      </c>
      <c r="P80" s="33">
        <v>7.4527884245377302E-4</v>
      </c>
      <c r="Q80" s="33">
        <v>7.3079971151039506E-4</v>
      </c>
      <c r="R80" s="33">
        <v>7.2613917697139402E-4</v>
      </c>
      <c r="S80" s="33">
        <v>7.2734975635345802E-4</v>
      </c>
      <c r="T80" s="33">
        <v>7.29739676722122E-4</v>
      </c>
      <c r="U80" s="33">
        <v>8.6777798079954002E-4</v>
      </c>
      <c r="V80" s="33">
        <v>8.2571700779791998E-4</v>
      </c>
      <c r="W80" s="33">
        <v>7.8789790789044205E-4</v>
      </c>
      <c r="X80" s="33">
        <v>7.5181098051217699E-4</v>
      </c>
      <c r="Y80" s="33">
        <v>7.3604200170416601E-4</v>
      </c>
      <c r="Z80" s="33">
        <v>7.4388700393936786E-4</v>
      </c>
      <c r="AA80" s="33">
        <v>7.3062357395315596E-4</v>
      </c>
      <c r="AB80" s="33">
        <v>4.2604308314385299E-4</v>
      </c>
      <c r="AC80" s="33">
        <v>4.4040648464146803E-4</v>
      </c>
      <c r="AD80" s="33">
        <v>5.1499153875459694E-4</v>
      </c>
      <c r="AE80" s="33">
        <v>4.9140413983737299E-4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1.3930661214076611E-2</v>
      </c>
      <c r="D82" s="33">
        <v>1.332863439050346E-2</v>
      </c>
      <c r="E82" s="33">
        <v>15547.654496069526</v>
      </c>
      <c r="F82" s="33">
        <v>29495.199909653049</v>
      </c>
      <c r="G82" s="33">
        <v>42100.053694410264</v>
      </c>
      <c r="H82" s="33">
        <v>53452.433366884296</v>
      </c>
      <c r="I82" s="33">
        <v>63786.173968494542</v>
      </c>
      <c r="J82" s="33">
        <v>72657.817176839686</v>
      </c>
      <c r="K82" s="33">
        <v>80663.011002613654</v>
      </c>
      <c r="L82" s="33">
        <v>87632.456294044794</v>
      </c>
      <c r="M82" s="33">
        <v>93975.496961296623</v>
      </c>
      <c r="N82" s="33">
        <v>99044.835120850359</v>
      </c>
      <c r="O82" s="33">
        <v>103626.11601459261</v>
      </c>
      <c r="P82" s="33">
        <v>107517.624779522</v>
      </c>
      <c r="Q82" s="33">
        <v>111072.62927861237</v>
      </c>
      <c r="R82" s="33">
        <v>113444.35631433324</v>
      </c>
      <c r="S82" s="33">
        <v>115603.1574653087</v>
      </c>
      <c r="T82" s="33">
        <v>117294.60851465377</v>
      </c>
      <c r="U82" s="33">
        <v>119101.52145491361</v>
      </c>
      <c r="V82" s="33">
        <v>119821.76950416526</v>
      </c>
      <c r="W82" s="33">
        <v>114333.74948135643</v>
      </c>
      <c r="X82" s="33">
        <v>109097.0891563335</v>
      </c>
      <c r="Y82" s="33">
        <v>104378.77825894429</v>
      </c>
      <c r="Z82" s="33">
        <v>99319.566027900364</v>
      </c>
      <c r="AA82" s="33">
        <v>94770.578233166932</v>
      </c>
      <c r="AB82" s="33">
        <v>90429.936714912736</v>
      </c>
      <c r="AC82" s="33">
        <v>86518.956501131426</v>
      </c>
      <c r="AD82" s="33">
        <v>77527.168849139693</v>
      </c>
      <c r="AE82" s="33">
        <v>69426.591843220027</v>
      </c>
    </row>
    <row r="83" spans="1:31">
      <c r="A83" s="29" t="s">
        <v>134</v>
      </c>
      <c r="B83" s="29" t="s">
        <v>68</v>
      </c>
      <c r="C83" s="33">
        <v>1.7994585094525901E-4</v>
      </c>
      <c r="D83" s="33">
        <v>2.7081440775712399E-4</v>
      </c>
      <c r="E83" s="33">
        <v>3.2816771836598901E-4</v>
      </c>
      <c r="F83" s="33">
        <v>4.8507740942851002E-4</v>
      </c>
      <c r="G83" s="33">
        <v>5.8548991533876303E-4</v>
      </c>
      <c r="H83" s="33">
        <v>6.4894332470473502E-4</v>
      </c>
      <c r="I83" s="33">
        <v>7.3072224130574703E-4</v>
      </c>
      <c r="J83" s="33">
        <v>7.8223141853278404E-4</v>
      </c>
      <c r="K83" s="33">
        <v>9.1532418805569604E-4</v>
      </c>
      <c r="L83" s="33">
        <v>1.0242843209093799E-3</v>
      </c>
      <c r="M83" s="33">
        <v>9.7998532163501685E-4</v>
      </c>
      <c r="N83" s="33">
        <v>9.3883934026378797E-4</v>
      </c>
      <c r="O83" s="33">
        <v>8.9923702978860994E-4</v>
      </c>
      <c r="P83" s="33">
        <v>8.5805060060172098E-4</v>
      </c>
      <c r="Q83" s="33">
        <v>8.2094099913903695E-4</v>
      </c>
      <c r="R83" s="33">
        <v>7.8115020245519398E-4</v>
      </c>
      <c r="S83" s="33">
        <v>7.9703185733947407E-4</v>
      </c>
      <c r="T83" s="33">
        <v>8.7982687120935401E-4</v>
      </c>
      <c r="U83" s="33">
        <v>1.25871474956144E-3</v>
      </c>
      <c r="V83" s="33">
        <v>2.29278983407088E-3</v>
      </c>
      <c r="W83" s="33">
        <v>2.1877765583569299E-3</v>
      </c>
      <c r="X83" s="33">
        <v>2.0875730510361897E-3</v>
      </c>
      <c r="Y83" s="33">
        <v>1.9972881612011798E-3</v>
      </c>
      <c r="Z83" s="33">
        <v>1.9004801235654001E-3</v>
      </c>
      <c r="AA83" s="33">
        <v>1.8134352316877601E-3</v>
      </c>
      <c r="AB83" s="33">
        <v>1.6746874053714901E-3</v>
      </c>
      <c r="AC83" s="33">
        <v>1.57150452059788E-3</v>
      </c>
      <c r="AD83" s="33">
        <v>1.47401939323702E-3</v>
      </c>
      <c r="AE83" s="33">
        <v>1.3530239126339899E-3</v>
      </c>
    </row>
    <row r="84" spans="1:31">
      <c r="A84" s="29" t="s">
        <v>134</v>
      </c>
      <c r="B84" s="29" t="s">
        <v>36</v>
      </c>
      <c r="C84" s="33">
        <v>9.1227784696363006E-4</v>
      </c>
      <c r="D84" s="33">
        <v>1.1917972354424E-3</v>
      </c>
      <c r="E84" s="33">
        <v>1.14025351482665E-3</v>
      </c>
      <c r="F84" s="33">
        <v>1.27640022128146E-3</v>
      </c>
      <c r="G84" s="33">
        <v>1.61574618850876E-3</v>
      </c>
      <c r="H84" s="33">
        <v>1.5572405877007601E-3</v>
      </c>
      <c r="I84" s="33">
        <v>1.7145089644672999E-3</v>
      </c>
      <c r="J84" s="33">
        <v>1.8622418884830401E-3</v>
      </c>
      <c r="K84" s="33">
        <v>2.0050106079352397E-3</v>
      </c>
      <c r="L84" s="33">
        <v>1.9853364278299801E-3</v>
      </c>
      <c r="M84" s="33">
        <v>2.0957105526863301E-3</v>
      </c>
      <c r="N84" s="33">
        <v>2.2483516230279699E-3</v>
      </c>
      <c r="O84" s="33">
        <v>2.15487408814953E-3</v>
      </c>
      <c r="P84" s="33">
        <v>2.0653078381726799E-3</v>
      </c>
      <c r="Q84" s="33">
        <v>2.1146462074391401E-3</v>
      </c>
      <c r="R84" s="33">
        <v>2.0483762303367802E-3</v>
      </c>
      <c r="S84" s="33">
        <v>2.14901887248791E-3</v>
      </c>
      <c r="T84" s="33">
        <v>2.1280099306594E-3</v>
      </c>
      <c r="U84" s="33">
        <v>2.5604617623132403E-3</v>
      </c>
      <c r="V84" s="33">
        <v>2.4409510750087499E-3</v>
      </c>
      <c r="W84" s="33">
        <v>2.10498391773567E-3</v>
      </c>
      <c r="X84" s="33">
        <v>1.95082659741018E-3</v>
      </c>
      <c r="Y84" s="33">
        <v>1.99513820703323E-3</v>
      </c>
      <c r="Z84" s="33">
        <v>2.0048519677022896E-3</v>
      </c>
      <c r="AA84" s="33">
        <v>1.9216983289934301E-3</v>
      </c>
      <c r="AB84" s="33">
        <v>1.92691831335392E-3</v>
      </c>
      <c r="AC84" s="33">
        <v>1.92132871255446E-3</v>
      </c>
      <c r="AD84" s="33">
        <v>2.1426012901911398E-3</v>
      </c>
      <c r="AE84" s="33">
        <v>1.9720033245518198E-3</v>
      </c>
    </row>
    <row r="85" spans="1:31">
      <c r="A85" s="29" t="s">
        <v>134</v>
      </c>
      <c r="B85" s="29" t="s">
        <v>73</v>
      </c>
      <c r="C85" s="33">
        <v>0</v>
      </c>
      <c r="D85" s="33">
        <v>0</v>
      </c>
      <c r="E85" s="33">
        <v>3.7680124047960797E-3</v>
      </c>
      <c r="F85" s="33">
        <v>3.7671762412226995E-3</v>
      </c>
      <c r="G85" s="33">
        <v>3.8943546692071099E-3</v>
      </c>
      <c r="H85" s="33">
        <v>3.9128995937869797E-3</v>
      </c>
      <c r="I85" s="33">
        <v>3.9499540395979398E-3</v>
      </c>
      <c r="J85" s="33">
        <v>3.9727061447638896E-3</v>
      </c>
      <c r="K85" s="33">
        <v>4.0171005704167703E-3</v>
      </c>
      <c r="L85" s="33">
        <v>4.0527767091288599E-3</v>
      </c>
      <c r="M85" s="33">
        <v>4.1459547133679405E-3</v>
      </c>
      <c r="N85" s="33">
        <v>4.5513427881862497E-3</v>
      </c>
      <c r="O85" s="33">
        <v>4.3669119606841895E-3</v>
      </c>
      <c r="P85" s="33">
        <v>4.2298720122417198E-3</v>
      </c>
      <c r="Q85" s="33">
        <v>4.2457170289528501E-3</v>
      </c>
      <c r="R85" s="33">
        <v>4.28445407337985E-3</v>
      </c>
      <c r="S85" s="33">
        <v>4.33015689929805E-3</v>
      </c>
      <c r="T85" s="33">
        <v>4.3097120486635101E-3</v>
      </c>
      <c r="U85" s="33">
        <v>5.0093936202559404E-3</v>
      </c>
      <c r="V85" s="33">
        <v>4.7810554739001398E-3</v>
      </c>
      <c r="W85" s="33">
        <v>4.6081421125258896E-3</v>
      </c>
      <c r="X85" s="33">
        <v>4.4512788051957299E-3</v>
      </c>
      <c r="Y85" s="33">
        <v>4.4988510694300302E-3</v>
      </c>
      <c r="Z85" s="33">
        <v>4.5260687577033604E-3</v>
      </c>
      <c r="AA85" s="33">
        <v>4.4569767356748202E-3</v>
      </c>
      <c r="AB85" s="33">
        <v>4.4363649068016693E-3</v>
      </c>
      <c r="AC85" s="33">
        <v>4.4564270031080006E-3</v>
      </c>
      <c r="AD85" s="33">
        <v>4.7761024231494998E-3</v>
      </c>
      <c r="AE85" s="33">
        <v>4.5763668986616201E-3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1.5412693615549831E-2</v>
      </c>
      <c r="D87" s="35">
        <v>1.4849807545858559E-2</v>
      </c>
      <c r="E87" s="35">
        <v>15547.65602051956</v>
      </c>
      <c r="F87" s="35">
        <v>29495.201533029282</v>
      </c>
      <c r="G87" s="35">
        <v>42100.055366063178</v>
      </c>
      <c r="H87" s="35">
        <v>53452.43505224269</v>
      </c>
      <c r="I87" s="35">
        <v>63786.175690808217</v>
      </c>
      <c r="J87" s="35">
        <v>72657.818918167643</v>
      </c>
      <c r="K87" s="35">
        <v>80663.012865671379</v>
      </c>
      <c r="L87" s="35">
        <v>87632.458256551501</v>
      </c>
      <c r="M87" s="35">
        <v>93975.498870699783</v>
      </c>
      <c r="N87" s="35">
        <v>99044.837073633273</v>
      </c>
      <c r="O87" s="35">
        <v>103626.11788133305</v>
      </c>
      <c r="P87" s="35">
        <v>107517.62656076287</v>
      </c>
      <c r="Q87" s="35">
        <v>111072.63100761214</v>
      </c>
      <c r="R87" s="35">
        <v>113444.35799752957</v>
      </c>
      <c r="S87" s="35">
        <v>115603.15916607511</v>
      </c>
      <c r="T87" s="35">
        <v>117294.61030029632</v>
      </c>
      <c r="U87" s="35">
        <v>119101.52376672739</v>
      </c>
      <c r="V87" s="35">
        <v>119821.77279901069</v>
      </c>
      <c r="W87" s="35">
        <v>114333.75263470224</v>
      </c>
      <c r="X87" s="35">
        <v>109097.09217189996</v>
      </c>
      <c r="Y87" s="35">
        <v>104378.78116909154</v>
      </c>
      <c r="Z87" s="35">
        <v>99319.568848929834</v>
      </c>
      <c r="AA87" s="35">
        <v>94770.580953115918</v>
      </c>
      <c r="AB87" s="35">
        <v>90429.938894598483</v>
      </c>
      <c r="AC87" s="35">
        <v>86518.958596720491</v>
      </c>
      <c r="AD87" s="35">
        <v>77527.170929097294</v>
      </c>
      <c r="AE87" s="35">
        <v>69426.593778980474</v>
      </c>
    </row>
  </sheetData>
  <sheetProtection algorithmName="SHA-512" hashValue="xSVhNWw7x/qcpHBZU0p+4rngMrJ0rMZVimE1ZqxFwIzoFyrwHl7LwJhPxXTXmKwVLNuzZlOvek2eZlxUEMjzjw==" saltValue="q6zsMhHgXok201Oudv9Sc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115304.05793346569</v>
      </c>
      <c r="G6" s="33">
        <v>86687.675018399808</v>
      </c>
      <c r="H6" s="33">
        <v>13340.583639051267</v>
      </c>
      <c r="I6" s="33">
        <v>1.25608170329577E-5</v>
      </c>
      <c r="J6" s="33">
        <v>0</v>
      </c>
      <c r="K6" s="33">
        <v>19999.918538511512</v>
      </c>
      <c r="L6" s="33">
        <v>334.18560088237552</v>
      </c>
      <c r="M6" s="33">
        <v>25.936891248136</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44614.825196728867</v>
      </c>
      <c r="G7" s="33">
        <v>3596.8544389815797</v>
      </c>
      <c r="H7" s="33">
        <v>1355.9395009529705</v>
      </c>
      <c r="I7" s="33">
        <v>0</v>
      </c>
      <c r="J7" s="33">
        <v>0</v>
      </c>
      <c r="K7" s="33">
        <v>1.00136577909528E-4</v>
      </c>
      <c r="L7" s="33">
        <v>1.4758876528532761E-4</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159918.88313019456</v>
      </c>
      <c r="G17" s="35">
        <v>90284.529457381388</v>
      </c>
      <c r="H17" s="35">
        <v>14696.523140004238</v>
      </c>
      <c r="I17" s="35">
        <v>1.25608170329577E-5</v>
      </c>
      <c r="J17" s="35">
        <v>0</v>
      </c>
      <c r="K17" s="35">
        <v>19999.918638648091</v>
      </c>
      <c r="L17" s="35">
        <v>334.18574847114081</v>
      </c>
      <c r="M17" s="35">
        <v>25.936891248136</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18526.919501831806</v>
      </c>
      <c r="G20" s="33">
        <v>86687.669007080927</v>
      </c>
      <c r="H20" s="33">
        <v>5171.1466826407486</v>
      </c>
      <c r="I20" s="33">
        <v>0</v>
      </c>
      <c r="J20" s="33">
        <v>0</v>
      </c>
      <c r="K20" s="33">
        <v>19999.918538511512</v>
      </c>
      <c r="L20" s="33">
        <v>334.18560088237552</v>
      </c>
      <c r="M20" s="33">
        <v>25.936891248136</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18526.919501831806</v>
      </c>
      <c r="G31" s="35">
        <v>86687.669007080927</v>
      </c>
      <c r="H31" s="35">
        <v>5171.1466826407486</v>
      </c>
      <c r="I31" s="35">
        <v>0</v>
      </c>
      <c r="J31" s="35">
        <v>0</v>
      </c>
      <c r="K31" s="35">
        <v>19999.918538511512</v>
      </c>
      <c r="L31" s="35">
        <v>334.18560088237552</v>
      </c>
      <c r="M31" s="35">
        <v>25.936891248136</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96777.138431633895</v>
      </c>
      <c r="G34" s="33">
        <v>6.0113188749689999E-3</v>
      </c>
      <c r="H34" s="33">
        <v>8169.4369564105182</v>
      </c>
      <c r="I34" s="33">
        <v>1.25608170329577E-5</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96777.138431633895</v>
      </c>
      <c r="G45" s="35">
        <v>6.0113188749689999E-3</v>
      </c>
      <c r="H45" s="35">
        <v>8169.4369564105182</v>
      </c>
      <c r="I45" s="35">
        <v>1.25608170329577E-5</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44614.825196728867</v>
      </c>
      <c r="G49" s="33">
        <v>3596.8544389815797</v>
      </c>
      <c r="H49" s="33">
        <v>1355.9395009529705</v>
      </c>
      <c r="I49" s="33">
        <v>0</v>
      </c>
      <c r="J49" s="33">
        <v>0</v>
      </c>
      <c r="K49" s="33">
        <v>1.00136577909528E-4</v>
      </c>
      <c r="L49" s="33">
        <v>1.4758876528532761E-4</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44614.825196728867</v>
      </c>
      <c r="G59" s="35">
        <v>3596.8544389815797</v>
      </c>
      <c r="H59" s="35">
        <v>1355.9395009529705</v>
      </c>
      <c r="I59" s="35">
        <v>0</v>
      </c>
      <c r="J59" s="35">
        <v>0</v>
      </c>
      <c r="K59" s="35">
        <v>1.00136577909528E-4</v>
      </c>
      <c r="L59" s="35">
        <v>1.4758876528532761E-4</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1rsbyYV8GHYPBeoGL7lfrHes3jZ30JCWjrAB50239mm6f1bZFIhksb2lSvpfWBbwaPkpd+IITblzKhdxURkI1g==" saltValue="gNM11ze73wNk809Fypjc/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1.0056345880907541E-3</v>
      </c>
      <c r="D6" s="33">
        <v>4278.3295453244955</v>
      </c>
      <c r="E6" s="33">
        <v>14086.692208946704</v>
      </c>
      <c r="F6" s="33">
        <v>23167.65486860284</v>
      </c>
      <c r="G6" s="33">
        <v>31180.031118648803</v>
      </c>
      <c r="H6" s="33">
        <v>40803.055370275273</v>
      </c>
      <c r="I6" s="33">
        <v>47806.749162034823</v>
      </c>
      <c r="J6" s="33">
        <v>54574.359837125754</v>
      </c>
      <c r="K6" s="33">
        <v>115839.63771489654</v>
      </c>
      <c r="L6" s="33">
        <v>110534.00540913948</v>
      </c>
      <c r="M6" s="33">
        <v>105753.54970415992</v>
      </c>
      <c r="N6" s="33">
        <v>101962.80361881973</v>
      </c>
      <c r="O6" s="33">
        <v>97292.751511101873</v>
      </c>
      <c r="P6" s="33">
        <v>95070.628711814352</v>
      </c>
      <c r="Q6" s="33">
        <v>98245.05356392714</v>
      </c>
      <c r="R6" s="33">
        <v>93493.368094324076</v>
      </c>
      <c r="S6" s="33">
        <v>94470.034963229104</v>
      </c>
      <c r="T6" s="33">
        <v>94985.164798831975</v>
      </c>
      <c r="U6" s="33">
        <v>98252.008075372301</v>
      </c>
      <c r="V6" s="33">
        <v>93489.758884459152</v>
      </c>
      <c r="W6" s="33">
        <v>97945.840296306938</v>
      </c>
      <c r="X6" s="33">
        <v>106682.13197104163</v>
      </c>
      <c r="Y6" s="33">
        <v>102068.2650101364</v>
      </c>
      <c r="Z6" s="33">
        <v>97121.042758819807</v>
      </c>
      <c r="AA6" s="33">
        <v>92672.75187760056</v>
      </c>
      <c r="AB6" s="33">
        <v>90369.109626723657</v>
      </c>
      <c r="AC6" s="33">
        <v>96725.501851571098</v>
      </c>
      <c r="AD6" s="33">
        <v>99613.485625240995</v>
      </c>
      <c r="AE6" s="33">
        <v>101207.95571203047</v>
      </c>
    </row>
    <row r="7" spans="1:31">
      <c r="A7" s="29" t="s">
        <v>131</v>
      </c>
      <c r="B7" s="29" t="s">
        <v>74</v>
      </c>
      <c r="C7" s="33">
        <v>1.0773685337915789E-3</v>
      </c>
      <c r="D7" s="33">
        <v>1.1316728975045991E-3</v>
      </c>
      <c r="E7" s="33">
        <v>1.1851371178535194E-3</v>
      </c>
      <c r="F7" s="33">
        <v>1.5422975494421465E-3</v>
      </c>
      <c r="G7" s="33">
        <v>1.6063272782465465E-3</v>
      </c>
      <c r="H7" s="33">
        <v>1.5708264383668393E-3</v>
      </c>
      <c r="I7" s="33">
        <v>2.8205282914878357E-3</v>
      </c>
      <c r="J7" s="33">
        <v>12343.244750904412</v>
      </c>
      <c r="K7" s="33">
        <v>11777.905436824523</v>
      </c>
      <c r="L7" s="33">
        <v>11238.459385511384</v>
      </c>
      <c r="M7" s="33">
        <v>10752.410257729505</v>
      </c>
      <c r="N7" s="33">
        <v>10231.248188294012</v>
      </c>
      <c r="O7" s="33">
        <v>12488.549673196159</v>
      </c>
      <c r="P7" s="33">
        <v>11916.555098108565</v>
      </c>
      <c r="Q7" s="33">
        <v>11401.17930538884</v>
      </c>
      <c r="R7" s="33">
        <v>11669.015716483475</v>
      </c>
      <c r="S7" s="33">
        <v>47482.770668359371</v>
      </c>
      <c r="T7" s="33">
        <v>45307.987279492074</v>
      </c>
      <c r="U7" s="33">
        <v>43348.474267148304</v>
      </c>
      <c r="V7" s="33">
        <v>43593.830012898703</v>
      </c>
      <c r="W7" s="33">
        <v>46287.556904307596</v>
      </c>
      <c r="X7" s="33">
        <v>59373.12138220737</v>
      </c>
      <c r="Y7" s="33">
        <v>56805.309290478486</v>
      </c>
      <c r="Z7" s="33">
        <v>65115.249701802546</v>
      </c>
      <c r="AA7" s="33">
        <v>87115.756756168543</v>
      </c>
      <c r="AB7" s="33">
        <v>106820.70380809956</v>
      </c>
      <c r="AC7" s="33">
        <v>102200.84369953383</v>
      </c>
      <c r="AD7" s="33">
        <v>97247.195399858188</v>
      </c>
      <c r="AE7" s="33">
        <v>119233.82824674598</v>
      </c>
    </row>
    <row r="8" spans="1:31">
      <c r="A8" s="29" t="s">
        <v>132</v>
      </c>
      <c r="B8" s="29" t="s">
        <v>74</v>
      </c>
      <c r="C8" s="33">
        <v>1.9490052896819181E-4</v>
      </c>
      <c r="D8" s="33">
        <v>1.8740781672700989E-4</v>
      </c>
      <c r="E8" s="33">
        <v>1.793026660693991E-4</v>
      </c>
      <c r="F8" s="33">
        <v>1.7061191248549817E-4</v>
      </c>
      <c r="G8" s="33">
        <v>1.6279762635264711E-4</v>
      </c>
      <c r="H8" s="33">
        <v>1.5534124645785651E-4</v>
      </c>
      <c r="I8" s="33">
        <v>1.4862293434115208E-4</v>
      </c>
      <c r="J8" s="33">
        <v>1.4141921937366108E-4</v>
      </c>
      <c r="K8" s="33">
        <v>1.3494200316541911E-4</v>
      </c>
      <c r="L8" s="33">
        <v>1.2876145335085379E-4</v>
      </c>
      <c r="M8" s="33">
        <v>1.231926836136673E-4</v>
      </c>
      <c r="N8" s="33">
        <v>1.172215662839819E-4</v>
      </c>
      <c r="O8" s="33">
        <v>1.1309050902487939E-4</v>
      </c>
      <c r="P8" s="33">
        <v>1.1293410293711116E-4</v>
      </c>
      <c r="Q8" s="33">
        <v>1.0989673435319145E-4</v>
      </c>
      <c r="R8" s="33">
        <v>1674.2386211023511</v>
      </c>
      <c r="S8" s="33">
        <v>7514.639129162445</v>
      </c>
      <c r="T8" s="33">
        <v>7297.0685206078415</v>
      </c>
      <c r="U8" s="33">
        <v>6981.4795529018911</v>
      </c>
      <c r="V8" s="33">
        <v>6643.0890562450122</v>
      </c>
      <c r="W8" s="33">
        <v>6338.8254341256625</v>
      </c>
      <c r="X8" s="33">
        <v>6048.497552218184</v>
      </c>
      <c r="Y8" s="33">
        <v>8187.5904228536147</v>
      </c>
      <c r="Z8" s="33">
        <v>7790.7400452220609</v>
      </c>
      <c r="AA8" s="33">
        <v>7433.9122598428512</v>
      </c>
      <c r="AB8" s="33">
        <v>12387.737589349295</v>
      </c>
      <c r="AC8" s="33">
        <v>11851.983645598668</v>
      </c>
      <c r="AD8" s="33">
        <v>15104.194454890527</v>
      </c>
      <c r="AE8" s="33">
        <v>17125.115098854658</v>
      </c>
    </row>
    <row r="9" spans="1:31">
      <c r="A9" s="29" t="s">
        <v>133</v>
      </c>
      <c r="B9" s="29" t="s">
        <v>74</v>
      </c>
      <c r="C9" s="33">
        <v>1.1193872962498869E-3</v>
      </c>
      <c r="D9" s="33">
        <v>1.1158056657852907E-3</v>
      </c>
      <c r="E9" s="33">
        <v>1.2662955366350107E-3</v>
      </c>
      <c r="F9" s="33">
        <v>1.3038961285715166E-3</v>
      </c>
      <c r="G9" s="33">
        <v>1.2549713058822916E-3</v>
      </c>
      <c r="H9" s="33">
        <v>1.2027530297169851E-3</v>
      </c>
      <c r="I9" s="33">
        <v>1.2117440381968442E-3</v>
      </c>
      <c r="J9" s="33">
        <v>1.8118207414962999E-3</v>
      </c>
      <c r="K9" s="33">
        <v>1.7346827631583607E-3</v>
      </c>
      <c r="L9" s="33">
        <v>1.6919940182837671E-3</v>
      </c>
      <c r="M9" s="33">
        <v>1.7305410921082491E-3</v>
      </c>
      <c r="N9" s="33">
        <v>3575.7381801282258</v>
      </c>
      <c r="O9" s="33">
        <v>3569.4209076388938</v>
      </c>
      <c r="P9" s="33">
        <v>3405.9360809768204</v>
      </c>
      <c r="Q9" s="33">
        <v>3258.6344038250431</v>
      </c>
      <c r="R9" s="33">
        <v>3100.693317836965</v>
      </c>
      <c r="S9" s="33">
        <v>9984.8738444017617</v>
      </c>
      <c r="T9" s="33">
        <v>12019.889074596835</v>
      </c>
      <c r="U9" s="33">
        <v>11500.044133853495</v>
      </c>
      <c r="V9" s="33">
        <v>10942.640007209868</v>
      </c>
      <c r="W9" s="33">
        <v>10441.450404990323</v>
      </c>
      <c r="X9" s="33">
        <v>9963.216111874628</v>
      </c>
      <c r="Y9" s="33">
        <v>9532.3205111112948</v>
      </c>
      <c r="Z9" s="33">
        <v>9070.2969224451426</v>
      </c>
      <c r="AA9" s="33">
        <v>10706.302388539787</v>
      </c>
      <c r="AB9" s="33">
        <v>16777.145939436901</v>
      </c>
      <c r="AC9" s="33">
        <v>16051.557949880791</v>
      </c>
      <c r="AD9" s="33">
        <v>20504.707353556547</v>
      </c>
      <c r="AE9" s="33">
        <v>19565.56210404446</v>
      </c>
    </row>
    <row r="10" spans="1:31">
      <c r="A10" s="29" t="s">
        <v>134</v>
      </c>
      <c r="B10" s="29" t="s">
        <v>74</v>
      </c>
      <c r="C10" s="33">
        <v>3.90370816907111E-6</v>
      </c>
      <c r="D10" s="33">
        <v>3.7249123735848805E-6</v>
      </c>
      <c r="E10" s="33">
        <v>3.5638146322975697E-6</v>
      </c>
      <c r="F10" s="33">
        <v>3.3910774640950197E-6</v>
      </c>
      <c r="G10" s="33">
        <v>3.2357609377337199E-6</v>
      </c>
      <c r="H10" s="33">
        <v>3.0875581454632648E-6</v>
      </c>
      <c r="I10" s="33">
        <v>2.9540251671160028E-6</v>
      </c>
      <c r="J10" s="33">
        <v>2.8108443356714272E-6</v>
      </c>
      <c r="K10" s="33">
        <v>5.0419276446745896E-6</v>
      </c>
      <c r="L10" s="33">
        <v>556.40406097347136</v>
      </c>
      <c r="M10" s="33">
        <v>1320.0746303156454</v>
      </c>
      <c r="N10" s="33">
        <v>2317.5688369698591</v>
      </c>
      <c r="O10" s="33">
        <v>3224.2829541797901</v>
      </c>
      <c r="P10" s="33">
        <v>4043.0758833616997</v>
      </c>
      <c r="Q10" s="33">
        <v>4792.8893856930135</v>
      </c>
      <c r="R10" s="33">
        <v>5440.433620091243</v>
      </c>
      <c r="S10" s="33">
        <v>6030.8076972596991</v>
      </c>
      <c r="T10" s="33">
        <v>6556.5915522316973</v>
      </c>
      <c r="U10" s="33">
        <v>7067.2649221918373</v>
      </c>
      <c r="V10" s="33">
        <v>7480.4564624438226</v>
      </c>
      <c r="W10" s="33">
        <v>7137.840133077947</v>
      </c>
      <c r="X10" s="33">
        <v>6810.9161548055481</v>
      </c>
      <c r="Y10" s="33">
        <v>6516.3526594553341</v>
      </c>
      <c r="Z10" s="33">
        <v>6200.5067410951397</v>
      </c>
      <c r="AA10" s="33">
        <v>5916.5140635749685</v>
      </c>
      <c r="AB10" s="33">
        <v>5645.5286843697368</v>
      </c>
      <c r="AC10" s="33">
        <v>5401.3667207556991</v>
      </c>
      <c r="AD10" s="33">
        <v>5139.5638808124277</v>
      </c>
      <c r="AE10" s="33">
        <v>4904.1640064563517</v>
      </c>
    </row>
    <row r="11" spans="1:31">
      <c r="A11" s="23" t="s">
        <v>40</v>
      </c>
      <c r="B11" s="23" t="s">
        <v>153</v>
      </c>
      <c r="C11" s="35">
        <v>3.401194655269483E-3</v>
      </c>
      <c r="D11" s="35">
        <v>4278.3319839357882</v>
      </c>
      <c r="E11" s="35">
        <v>14086.694843245839</v>
      </c>
      <c r="F11" s="35">
        <v>23167.657888799506</v>
      </c>
      <c r="G11" s="35">
        <v>31180.034145980775</v>
      </c>
      <c r="H11" s="35">
        <v>40803.058302283549</v>
      </c>
      <c r="I11" s="35">
        <v>47806.753345884114</v>
      </c>
      <c r="J11" s="35">
        <v>66917.606544080976</v>
      </c>
      <c r="K11" s="35">
        <v>127617.54502638777</v>
      </c>
      <c r="L11" s="35">
        <v>122328.87067637981</v>
      </c>
      <c r="M11" s="35">
        <v>117826.03644593885</v>
      </c>
      <c r="N11" s="35">
        <v>118087.35894143341</v>
      </c>
      <c r="O11" s="35">
        <v>116575.00515920723</v>
      </c>
      <c r="P11" s="35">
        <v>114436.19588719554</v>
      </c>
      <c r="Q11" s="35">
        <v>117697.75676873076</v>
      </c>
      <c r="R11" s="35">
        <v>115377.7493698381</v>
      </c>
      <c r="S11" s="35">
        <v>165483.12630241239</v>
      </c>
      <c r="T11" s="35">
        <v>166166.70122576042</v>
      </c>
      <c r="U11" s="35">
        <v>167149.27095146783</v>
      </c>
      <c r="V11" s="35">
        <v>162149.7744232566</v>
      </c>
      <c r="W11" s="35">
        <v>168151.51317280848</v>
      </c>
      <c r="X11" s="35">
        <v>188877.88317214733</v>
      </c>
      <c r="Y11" s="35">
        <v>183109.83789403512</v>
      </c>
      <c r="Z11" s="35">
        <v>185297.83616938471</v>
      </c>
      <c r="AA11" s="35">
        <v>203845.23734572672</v>
      </c>
      <c r="AB11" s="35">
        <v>232000.22564797915</v>
      </c>
      <c r="AC11" s="35">
        <v>232231.25386734007</v>
      </c>
      <c r="AD11" s="35">
        <v>237609.14671435871</v>
      </c>
      <c r="AE11" s="35">
        <v>262036.6251681319</v>
      </c>
    </row>
  </sheetData>
  <sheetProtection algorithmName="SHA-512" hashValue="gowoWj3vhuMCdZY2/lbVA0nd1Rha76Ciy/nZAcaf9ZtefHev4lUF/+tWeK/pFVwa6My8nN3ZV5iB4hnJSKBnDg==" saltValue="AnIoPUZS78PaPpFWilVc+g=="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2.4013085699999977E-3</v>
      </c>
      <c r="D6" s="33">
        <v>2.3958394699999997E-3</v>
      </c>
      <c r="E6" s="33">
        <v>23.941453074180004</v>
      </c>
      <c r="F6" s="33">
        <v>834.85123958396002</v>
      </c>
      <c r="G6" s="33">
        <v>2.445746989999999E-3</v>
      </c>
      <c r="H6" s="33">
        <v>2.42970139E-3</v>
      </c>
      <c r="I6" s="33">
        <v>2.4349010100000001E-3</v>
      </c>
      <c r="J6" s="33">
        <v>2.45581763E-3</v>
      </c>
      <c r="K6" s="33">
        <v>2.43264613E-3</v>
      </c>
      <c r="L6" s="33">
        <v>2.4272873399999997E-3</v>
      </c>
      <c r="M6" s="33">
        <v>2.4417703000000003E-3</v>
      </c>
      <c r="N6" s="33">
        <v>16798.60766941532</v>
      </c>
      <c r="O6" s="33">
        <v>16.279444273620001</v>
      </c>
      <c r="P6" s="33">
        <v>2.5420468999999999E-3</v>
      </c>
      <c r="Q6" s="33">
        <v>1294.2167654820698</v>
      </c>
      <c r="R6" s="33">
        <v>2.5367307499999979E-3</v>
      </c>
      <c r="S6" s="33">
        <v>19728.117769588051</v>
      </c>
      <c r="T6" s="33">
        <v>2.6102628799999986E-3</v>
      </c>
      <c r="U6" s="33">
        <v>16303.95847057538</v>
      </c>
      <c r="V6" s="33">
        <v>64.999844227150007</v>
      </c>
      <c r="W6" s="33">
        <v>28962.453439612851</v>
      </c>
      <c r="X6" s="33">
        <v>179.78842742043997</v>
      </c>
      <c r="Y6" s="33">
        <v>1581.4334615753003</v>
      </c>
      <c r="Z6" s="33">
        <v>10284.78501957313</v>
      </c>
      <c r="AA6" s="33">
        <v>234.88746386095997</v>
      </c>
      <c r="AB6" s="33">
        <v>97.912290738990009</v>
      </c>
      <c r="AC6" s="33">
        <v>2.65589764E-3</v>
      </c>
      <c r="AD6" s="33">
        <v>557.7598918292399</v>
      </c>
      <c r="AE6" s="33">
        <v>589.67374401813993</v>
      </c>
    </row>
    <row r="7" spans="1:31">
      <c r="A7" s="29" t="s">
        <v>131</v>
      </c>
      <c r="B7" s="29" t="s">
        <v>67</v>
      </c>
      <c r="C7" s="33">
        <v>2.3945531399999988E-3</v>
      </c>
      <c r="D7" s="33">
        <v>2.3903374199999998E-3</v>
      </c>
      <c r="E7" s="33">
        <v>2.3988303499999997E-3</v>
      </c>
      <c r="F7" s="33">
        <v>2.42850882E-3</v>
      </c>
      <c r="G7" s="33">
        <v>2.4377803999999998E-3</v>
      </c>
      <c r="H7" s="33">
        <v>2.428821349999998E-3</v>
      </c>
      <c r="I7" s="33">
        <v>2.4344079699999996E-3</v>
      </c>
      <c r="J7" s="33">
        <v>132.72706494267999</v>
      </c>
      <c r="K7" s="33">
        <v>2.4317748599999999E-3</v>
      </c>
      <c r="L7" s="33">
        <v>2.4315438699999995E-3</v>
      </c>
      <c r="M7" s="33">
        <v>2.4509182699999996E-3</v>
      </c>
      <c r="N7" s="33">
        <v>776.01064885298001</v>
      </c>
      <c r="O7" s="33">
        <v>20994.099979999999</v>
      </c>
      <c r="P7" s="33">
        <v>2103.8983780037001</v>
      </c>
      <c r="Q7" s="33">
        <v>1259.4860356823799</v>
      </c>
      <c r="R7" s="33">
        <v>137.12302334776001</v>
      </c>
      <c r="S7" s="33">
        <v>37228.078260000002</v>
      </c>
      <c r="T7" s="33">
        <v>32.188312288079999</v>
      </c>
      <c r="U7" s="33">
        <v>11427.757881991</v>
      </c>
      <c r="V7" s="33">
        <v>2986.1359385352298</v>
      </c>
      <c r="W7" s="33">
        <v>2515.4236698375703</v>
      </c>
      <c r="X7" s="33">
        <v>4619.7927201183493</v>
      </c>
      <c r="Y7" s="33">
        <v>1870.6876103700499</v>
      </c>
      <c r="Z7" s="33">
        <v>5840.7985785268302</v>
      </c>
      <c r="AA7" s="33">
        <v>4158.0915696014999</v>
      </c>
      <c r="AB7" s="33">
        <v>53009.032299999999</v>
      </c>
      <c r="AC7" s="33">
        <v>346.84473165071006</v>
      </c>
      <c r="AD7" s="33">
        <v>5706.4730698987796</v>
      </c>
      <c r="AE7" s="33">
        <v>9137.8964663237293</v>
      </c>
    </row>
    <row r="8" spans="1:31">
      <c r="A8" s="29" t="s">
        <v>132</v>
      </c>
      <c r="B8" s="29" t="s">
        <v>67</v>
      </c>
      <c r="C8" s="33">
        <v>2.37463043E-3</v>
      </c>
      <c r="D8" s="33">
        <v>2.3592841399999987E-3</v>
      </c>
      <c r="E8" s="33">
        <v>2.3767434199999989E-3</v>
      </c>
      <c r="F8" s="33">
        <v>2.4159619500000004E-3</v>
      </c>
      <c r="G8" s="33">
        <v>2.4206563399999997E-3</v>
      </c>
      <c r="H8" s="33">
        <v>2.3984364700000006E-3</v>
      </c>
      <c r="I8" s="33">
        <v>2.4122283600000001E-3</v>
      </c>
      <c r="J8" s="33">
        <v>2.4263819899999991E-3</v>
      </c>
      <c r="K8" s="33">
        <v>2.4069521400000003E-3</v>
      </c>
      <c r="L8" s="33">
        <v>2.4012704199999988E-3</v>
      </c>
      <c r="M8" s="33">
        <v>2.4206453799999997E-3</v>
      </c>
      <c r="N8" s="33">
        <v>11185.724516383279</v>
      </c>
      <c r="O8" s="33">
        <v>2.5030738399999999E-3</v>
      </c>
      <c r="P8" s="33">
        <v>2.5132643299999994E-3</v>
      </c>
      <c r="Q8" s="33">
        <v>464.99004129536996</v>
      </c>
      <c r="R8" s="33">
        <v>2.4892040899999988E-3</v>
      </c>
      <c r="S8" s="33">
        <v>6558.3970038459802</v>
      </c>
      <c r="T8" s="33">
        <v>2.5497709899999989E-3</v>
      </c>
      <c r="U8" s="33">
        <v>1968.43201200917</v>
      </c>
      <c r="V8" s="33">
        <v>1.5090193410599999</v>
      </c>
      <c r="W8" s="33">
        <v>3423.6423331710307</v>
      </c>
      <c r="X8" s="33">
        <v>2.5713336800000002E-3</v>
      </c>
      <c r="Y8" s="33">
        <v>504.61788918279001</v>
      </c>
      <c r="Z8" s="33">
        <v>3926.6990407387998</v>
      </c>
      <c r="AA8" s="33">
        <v>155.44837907759</v>
      </c>
      <c r="AB8" s="33">
        <v>2.5698336199999985E-3</v>
      </c>
      <c r="AC8" s="33">
        <v>2.6006934299999999E-3</v>
      </c>
      <c r="AD8" s="33">
        <v>355.07043580690004</v>
      </c>
      <c r="AE8" s="33">
        <v>437.18766862501991</v>
      </c>
    </row>
    <row r="9" spans="1:31">
      <c r="A9" s="29" t="s">
        <v>133</v>
      </c>
      <c r="B9" s="29" t="s">
        <v>67</v>
      </c>
      <c r="C9" s="33">
        <v>2.4037704199999991E-3</v>
      </c>
      <c r="D9" s="33">
        <v>2.3803832199999998E-3</v>
      </c>
      <c r="E9" s="33">
        <v>2.4457588899999992E-3</v>
      </c>
      <c r="F9" s="33">
        <v>2.4361072300000002E-3</v>
      </c>
      <c r="G9" s="33">
        <v>2.4438334E-3</v>
      </c>
      <c r="H9" s="33">
        <v>2.4128081399999992E-3</v>
      </c>
      <c r="I9" s="33">
        <v>2.4239223999999991E-3</v>
      </c>
      <c r="J9" s="33">
        <v>2.44085391E-3</v>
      </c>
      <c r="K9" s="33">
        <v>2.4190936399999989E-3</v>
      </c>
      <c r="L9" s="33">
        <v>2.4124702399999989E-3</v>
      </c>
      <c r="M9" s="33">
        <v>2.4435827699999992E-3</v>
      </c>
      <c r="N9" s="33">
        <v>4894.1181742734198</v>
      </c>
      <c r="O9" s="33">
        <v>2.5070557099999991E-3</v>
      </c>
      <c r="P9" s="33">
        <v>2.5183996600000001E-3</v>
      </c>
      <c r="Q9" s="33">
        <v>1370.914951817</v>
      </c>
      <c r="R9" s="33">
        <v>307.46649583750997</v>
      </c>
      <c r="S9" s="33">
        <v>5491.8092121065001</v>
      </c>
      <c r="T9" s="33">
        <v>2.5438951799999997E-3</v>
      </c>
      <c r="U9" s="33">
        <v>1875.0211207551799</v>
      </c>
      <c r="V9" s="33">
        <v>41.536213495750005</v>
      </c>
      <c r="W9" s="33">
        <v>4814.8977699951402</v>
      </c>
      <c r="X9" s="33">
        <v>2.5719950299999978E-3</v>
      </c>
      <c r="Y9" s="33">
        <v>1034.1764711096</v>
      </c>
      <c r="Z9" s="33">
        <v>6599.2027685138492</v>
      </c>
      <c r="AA9" s="33">
        <v>481.88431682237001</v>
      </c>
      <c r="AB9" s="33">
        <v>11.595437807100001</v>
      </c>
      <c r="AC9" s="33">
        <v>2.5711458999999998E-3</v>
      </c>
      <c r="AD9" s="33">
        <v>356.28284847805998</v>
      </c>
      <c r="AE9" s="33">
        <v>236.54767293839001</v>
      </c>
    </row>
    <row r="10" spans="1:31">
      <c r="A10" s="29" t="s">
        <v>134</v>
      </c>
      <c r="B10" s="29" t="s">
        <v>67</v>
      </c>
      <c r="C10" s="33">
        <v>1.9713842699999999E-3</v>
      </c>
      <c r="D10" s="33">
        <v>1.9616453400000001E-3</v>
      </c>
      <c r="E10" s="33">
        <v>1.9732264600000001E-3</v>
      </c>
      <c r="F10" s="33">
        <v>1.9668301699999999E-3</v>
      </c>
      <c r="G10" s="33">
        <v>1.9545403399999998E-3</v>
      </c>
      <c r="H10" s="33">
        <v>1.9553188699999993E-3</v>
      </c>
      <c r="I10" s="33">
        <v>1.96102704E-3</v>
      </c>
      <c r="J10" s="33">
        <v>1.9547406299999992E-3</v>
      </c>
      <c r="K10" s="33">
        <v>1.9556502599999983E-3</v>
      </c>
      <c r="L10" s="33">
        <v>1.9550933099999998E-3</v>
      </c>
      <c r="M10" s="33">
        <v>1.9434188499999989E-3</v>
      </c>
      <c r="N10" s="33">
        <v>113.93659297283</v>
      </c>
      <c r="O10" s="33">
        <v>1.9380144800000001E-3</v>
      </c>
      <c r="P10" s="33">
        <v>1.9365654899999999E-3</v>
      </c>
      <c r="Q10" s="33">
        <v>1.9410881700000001E-3</v>
      </c>
      <c r="R10" s="33">
        <v>1.9352957999999982E-3</v>
      </c>
      <c r="S10" s="33">
        <v>1.9352109100000002E-3</v>
      </c>
      <c r="T10" s="33">
        <v>1.9344940699999999E-3</v>
      </c>
      <c r="U10" s="33">
        <v>430.61464789503003</v>
      </c>
      <c r="V10" s="33">
        <v>1.9332214900000002E-3</v>
      </c>
      <c r="W10" s="33">
        <v>85.475801388609995</v>
      </c>
      <c r="X10" s="33">
        <v>1.9332447300000001E-3</v>
      </c>
      <c r="Y10" s="33">
        <v>1.93841255E-3</v>
      </c>
      <c r="Z10" s="33">
        <v>28.336836769480001</v>
      </c>
      <c r="AA10" s="33">
        <v>1.93192291E-3</v>
      </c>
      <c r="AB10" s="33">
        <v>1.9320833399999989E-3</v>
      </c>
      <c r="AC10" s="33">
        <v>1.937103989999999E-3</v>
      </c>
      <c r="AD10" s="33">
        <v>49.535103056970001</v>
      </c>
      <c r="AE10" s="33">
        <v>1.93076805E-3</v>
      </c>
    </row>
    <row r="11" spans="1:31">
      <c r="A11" s="23" t="s">
        <v>40</v>
      </c>
      <c r="B11" s="23" t="s">
        <v>153</v>
      </c>
      <c r="C11" s="35">
        <v>1.1545646829999996E-2</v>
      </c>
      <c r="D11" s="35">
        <v>1.1487489589999999E-2</v>
      </c>
      <c r="E11" s="35">
        <v>23.950647633300004</v>
      </c>
      <c r="F11" s="35">
        <v>834.86048699212995</v>
      </c>
      <c r="G11" s="35">
        <v>1.1702557469999998E-2</v>
      </c>
      <c r="H11" s="35">
        <v>1.1625086219999997E-2</v>
      </c>
      <c r="I11" s="35">
        <v>1.1666486779999999E-2</v>
      </c>
      <c r="J11" s="35">
        <v>132.73634273683999</v>
      </c>
      <c r="K11" s="35">
        <v>1.1646117029999998E-2</v>
      </c>
      <c r="L11" s="35">
        <v>1.1627665179999996E-2</v>
      </c>
      <c r="M11" s="35">
        <v>1.1700335569999998E-2</v>
      </c>
      <c r="N11" s="35">
        <v>33768.397601897828</v>
      </c>
      <c r="O11" s="35">
        <v>21010.386372417648</v>
      </c>
      <c r="P11" s="35">
        <v>2103.90788828008</v>
      </c>
      <c r="Q11" s="35">
        <v>4389.6097353649893</v>
      </c>
      <c r="R11" s="35">
        <v>444.59648041590998</v>
      </c>
      <c r="S11" s="35">
        <v>69006.404180751444</v>
      </c>
      <c r="T11" s="35">
        <v>32.197950711199994</v>
      </c>
      <c r="U11" s="35">
        <v>32005.784133225756</v>
      </c>
      <c r="V11" s="35">
        <v>3094.1829488206799</v>
      </c>
      <c r="W11" s="35">
        <v>39801.893014005203</v>
      </c>
      <c r="X11" s="35">
        <v>4799.588224112229</v>
      </c>
      <c r="Y11" s="35">
        <v>4990.9173706502897</v>
      </c>
      <c r="Z11" s="35">
        <v>26679.822244122086</v>
      </c>
      <c r="AA11" s="35">
        <v>5030.3136612853305</v>
      </c>
      <c r="AB11" s="35">
        <v>53118.544530463041</v>
      </c>
      <c r="AC11" s="35">
        <v>346.85449649167003</v>
      </c>
      <c r="AD11" s="35">
        <v>7025.1213490699492</v>
      </c>
      <c r="AE11" s="35">
        <v>10401.30748267333</v>
      </c>
    </row>
  </sheetData>
  <sheetProtection algorithmName="SHA-512" hashValue="I4RfgFCOJnexdNx9UszS7VhW3WSZB/105vjzCRh0mlAf244Z6axE3rXbIxcoVwWjFHj5++s16oJ1jLUqDCPYfw==" saltValue="TvXPK0B+UZxp+h4OK2xurA=="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155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1.66712305622209E-6</v>
      </c>
      <c r="G7" s="33">
        <v>1.5907662743877602E-6</v>
      </c>
      <c r="H7" s="33">
        <v>1.51790674976569E-6</v>
      </c>
      <c r="I7" s="33">
        <v>1.4522592057842199E-6</v>
      </c>
      <c r="J7" s="33">
        <v>1.38186857984375E-6</v>
      </c>
      <c r="K7" s="33">
        <v>1.3185768886389199E-6</v>
      </c>
      <c r="L7" s="33">
        <v>1.2581840535438599E-6</v>
      </c>
      <c r="M7" s="33">
        <v>1.20376918714673E-6</v>
      </c>
      <c r="N7" s="33">
        <v>1.1454228077720099E-6</v>
      </c>
      <c r="O7" s="33">
        <v>1.0929606940038101E-6</v>
      </c>
      <c r="P7" s="33">
        <v>1.04290142516095E-6</v>
      </c>
      <c r="Q7" s="33">
        <v>9.9779725971261402E-7</v>
      </c>
      <c r="R7" s="33">
        <v>9.49434286082891E-7</v>
      </c>
      <c r="S7" s="33">
        <v>9.0594874590162103E-7</v>
      </c>
      <c r="T7" s="33">
        <v>8.6445490986731204E-7</v>
      </c>
      <c r="U7" s="33">
        <v>8.2706833014212904E-7</v>
      </c>
      <c r="V7" s="33">
        <v>7.8698054331841798E-7</v>
      </c>
      <c r="W7" s="33">
        <v>7.5093563263845697E-7</v>
      </c>
      <c r="X7" s="33">
        <v>7.1654163391172898E-7</v>
      </c>
      <c r="Y7" s="33">
        <v>6.8555211598908206E-7</v>
      </c>
      <c r="Z7" s="33">
        <v>6.5232358325395496E-7</v>
      </c>
      <c r="AA7" s="33">
        <v>1.2703306691880999E-6</v>
      </c>
      <c r="AB7" s="33">
        <v>1.21214758462057E-6</v>
      </c>
      <c r="AC7" s="33">
        <v>1.1597237371835001E-6</v>
      </c>
      <c r="AD7" s="33">
        <v>1.10351222931133E-6</v>
      </c>
      <c r="AE7" s="33">
        <v>1.62336818387169E-6</v>
      </c>
    </row>
    <row r="8" spans="1:31">
      <c r="A8" s="29" t="s">
        <v>132</v>
      </c>
      <c r="B8" s="29" t="s">
        <v>75</v>
      </c>
      <c r="C8" s="33">
        <v>0</v>
      </c>
      <c r="D8" s="33">
        <v>0</v>
      </c>
      <c r="E8" s="33">
        <v>0</v>
      </c>
      <c r="F8" s="33">
        <v>6837.10917766483</v>
      </c>
      <c r="G8" s="33">
        <v>6523.9591363958207</v>
      </c>
      <c r="H8" s="33">
        <v>6225.1518452275604</v>
      </c>
      <c r="I8" s="33">
        <v>6544.8406565537998</v>
      </c>
      <c r="J8" s="33">
        <v>6227.61393238458</v>
      </c>
      <c r="K8" s="33">
        <v>5942.3797069846296</v>
      </c>
      <c r="L8" s="33">
        <v>5670.2096430749998</v>
      </c>
      <c r="M8" s="33">
        <v>5681.0310611111299</v>
      </c>
      <c r="N8" s="33">
        <v>5405.6729665978201</v>
      </c>
      <c r="O8" s="33">
        <v>5158.0848897382602</v>
      </c>
      <c r="P8" s="33">
        <v>4921.8367248899904</v>
      </c>
      <c r="Q8" s="33">
        <v>4708.9735217211</v>
      </c>
      <c r="R8" s="33">
        <v>4480.7308000286603</v>
      </c>
      <c r="S8" s="33">
        <v>4275.5064868747895</v>
      </c>
      <c r="T8" s="33">
        <v>4079.6817606608902</v>
      </c>
      <c r="U8" s="33">
        <v>3903.2406928188102</v>
      </c>
      <c r="V8" s="33">
        <v>3714.0516317548099</v>
      </c>
      <c r="W8" s="33">
        <v>3543.9423953016799</v>
      </c>
      <c r="X8" s="33">
        <v>3381.6244216514901</v>
      </c>
      <c r="Y8" s="33">
        <v>3235.3734493941802</v>
      </c>
      <c r="Z8" s="33">
        <v>3078.5557398923302</v>
      </c>
      <c r="AA8" s="33">
        <v>2937.5531857506498</v>
      </c>
      <c r="AB8" s="33">
        <v>2803.0087639133103</v>
      </c>
      <c r="AC8" s="33">
        <v>3213.3142545703099</v>
      </c>
      <c r="AD8" s="33">
        <v>4321.1563871034705</v>
      </c>
      <c r="AE8" s="33">
        <v>4123.2408507796199</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1088.2405008626301</v>
      </c>
      <c r="D10" s="33">
        <v>1382.39378122736</v>
      </c>
      <c r="E10" s="33">
        <v>1567.2793610009501</v>
      </c>
      <c r="F10" s="33">
        <v>907.02979070000004</v>
      </c>
      <c r="G10" s="33">
        <v>524.87887499999999</v>
      </c>
      <c r="H10" s="33">
        <v>842.3476119999998</v>
      </c>
      <c r="I10" s="33">
        <v>727.85154399999999</v>
      </c>
      <c r="J10" s="33">
        <v>701.71566000000007</v>
      </c>
      <c r="K10" s="33">
        <v>998.38456999999994</v>
      </c>
      <c r="L10" s="33">
        <v>1180.66254</v>
      </c>
      <c r="M10" s="33">
        <v>1423.9444100000001</v>
      </c>
      <c r="N10" s="33">
        <v>1427.0680849999999</v>
      </c>
      <c r="O10" s="33">
        <v>1500.7493100000002</v>
      </c>
      <c r="P10" s="33">
        <v>1739.3807749999999</v>
      </c>
      <c r="Q10" s="33">
        <v>1881.3305700000001</v>
      </c>
      <c r="R10" s="33">
        <v>1977.2973499999998</v>
      </c>
      <c r="S10" s="33">
        <v>1866.5206600000001</v>
      </c>
      <c r="T10" s="33">
        <v>1800.2251699999999</v>
      </c>
      <c r="U10" s="33">
        <v>1783.2591300000001</v>
      </c>
      <c r="V10" s="33">
        <v>1949.9677199999999</v>
      </c>
      <c r="W10" s="33">
        <v>1717.8570899999997</v>
      </c>
      <c r="X10" s="33">
        <v>1677.5391400000001</v>
      </c>
      <c r="Y10" s="33">
        <v>1708.0157300000001</v>
      </c>
      <c r="Z10" s="33">
        <v>1650.1311899999998</v>
      </c>
      <c r="AA10" s="33">
        <v>1585.2285300000001</v>
      </c>
      <c r="AB10" s="33">
        <v>1438.41994</v>
      </c>
      <c r="AC10" s="33">
        <v>1392.7620899999999</v>
      </c>
      <c r="AD10" s="33">
        <v>1303.8312900000001</v>
      </c>
      <c r="AE10" s="33">
        <v>1299.1245800000002</v>
      </c>
    </row>
    <row r="11" spans="1:31">
      <c r="A11" s="23" t="s">
        <v>40</v>
      </c>
      <c r="B11" s="23" t="s">
        <v>153</v>
      </c>
      <c r="C11" s="35">
        <v>1088.2405008626301</v>
      </c>
      <c r="D11" s="35">
        <v>1382.39378122736</v>
      </c>
      <c r="E11" s="35">
        <v>1567.2793610009501</v>
      </c>
      <c r="F11" s="35">
        <v>7744.1389700319532</v>
      </c>
      <c r="G11" s="35">
        <v>7048.8380129865873</v>
      </c>
      <c r="H11" s="35">
        <v>7067.4994587454667</v>
      </c>
      <c r="I11" s="35">
        <v>7272.6922020060592</v>
      </c>
      <c r="J11" s="35">
        <v>6929.3295937664489</v>
      </c>
      <c r="K11" s="35">
        <v>6940.764278303207</v>
      </c>
      <c r="L11" s="35">
        <v>6850.8721843331841</v>
      </c>
      <c r="M11" s="35">
        <v>7104.975472314899</v>
      </c>
      <c r="N11" s="35">
        <v>6832.741052743243</v>
      </c>
      <c r="O11" s="35">
        <v>6658.8342008312211</v>
      </c>
      <c r="P11" s="35">
        <v>6661.2175009328912</v>
      </c>
      <c r="Q11" s="35">
        <v>6590.3040927188977</v>
      </c>
      <c r="R11" s="35">
        <v>6458.0281509780943</v>
      </c>
      <c r="S11" s="35">
        <v>6142.0271477807382</v>
      </c>
      <c r="T11" s="35">
        <v>5879.9069315253446</v>
      </c>
      <c r="U11" s="35">
        <v>5686.4998236458787</v>
      </c>
      <c r="V11" s="35">
        <v>5664.0193525417908</v>
      </c>
      <c r="W11" s="35">
        <v>5261.7994860526151</v>
      </c>
      <c r="X11" s="35">
        <v>5059.1635623680322</v>
      </c>
      <c r="Y11" s="35">
        <v>4943.3891800797319</v>
      </c>
      <c r="Z11" s="35">
        <v>4728.6869305446535</v>
      </c>
      <c r="AA11" s="35">
        <v>4522.781717020981</v>
      </c>
      <c r="AB11" s="35">
        <v>4241.4287051254578</v>
      </c>
      <c r="AC11" s="35">
        <v>4606.0763457300336</v>
      </c>
      <c r="AD11" s="35">
        <v>5624.9876782069832</v>
      </c>
      <c r="AE11" s="35">
        <v>5422.3654324029885</v>
      </c>
    </row>
  </sheetData>
  <sheetProtection algorithmName="SHA-512" hashValue="xeT8QzxTLgAEgVyAxU2VOTV38iCzTsgKbnzT0Uvl4PFLSAcCT8qesxZKX7USYoKbYnwknT+tX4Oem5U7plZe+A==" saltValue="NvOeX9wnfn5siiVvh0AoKg=="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57E188"/>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156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7.2673098603158123E-5</v>
      </c>
      <c r="D6" s="33">
        <v>480.01913567229832</v>
      </c>
      <c r="E6" s="33">
        <v>1580.4959180836338</v>
      </c>
      <c r="F6" s="33">
        <v>2599.3600811839274</v>
      </c>
      <c r="G6" s="33">
        <v>3498.3311973358223</v>
      </c>
      <c r="H6" s="33">
        <v>4578.0134243515477</v>
      </c>
      <c r="I6" s="33">
        <v>5363.8125131917741</v>
      </c>
      <c r="J6" s="33">
        <v>6123.1236228981807</v>
      </c>
      <c r="K6" s="33">
        <v>14502.423934560124</v>
      </c>
      <c r="L6" s="33">
        <v>13838.190771979145</v>
      </c>
      <c r="M6" s="33">
        <v>13239.706552342512</v>
      </c>
      <c r="N6" s="33">
        <v>12796.172257480333</v>
      </c>
      <c r="O6" s="33">
        <v>12210.088027957088</v>
      </c>
      <c r="P6" s="33">
        <v>11982.481467297668</v>
      </c>
      <c r="Q6" s="33">
        <v>12545.850474107574</v>
      </c>
      <c r="R6" s="33">
        <v>11939.274478084211</v>
      </c>
      <c r="S6" s="33">
        <v>12375.705945367397</v>
      </c>
      <c r="T6" s="33">
        <v>12491.142146336135</v>
      </c>
      <c r="U6" s="33">
        <v>12827.581858623318</v>
      </c>
      <c r="V6" s="33">
        <v>12205.832322245504</v>
      </c>
      <c r="W6" s="33">
        <v>12627.177160470048</v>
      </c>
      <c r="X6" s="33">
        <v>14011.644378216417</v>
      </c>
      <c r="Y6" s="33">
        <v>13405.65851663447</v>
      </c>
      <c r="Z6" s="33">
        <v>12755.889736021212</v>
      </c>
      <c r="AA6" s="33">
        <v>12569.102916897255</v>
      </c>
      <c r="AB6" s="33">
        <v>12655.551556017097</v>
      </c>
      <c r="AC6" s="33">
        <v>13234.728283494509</v>
      </c>
      <c r="AD6" s="33">
        <v>13456.886994270562</v>
      </c>
      <c r="AE6" s="33">
        <v>13669.492505425545</v>
      </c>
    </row>
    <row r="7" spans="1:31">
      <c r="A7" s="29" t="s">
        <v>131</v>
      </c>
      <c r="B7" s="29" t="s">
        <v>79</v>
      </c>
      <c r="C7" s="33">
        <v>1520.1146285991613</v>
      </c>
      <c r="D7" s="33">
        <v>1450.4910858511878</v>
      </c>
      <c r="E7" s="33">
        <v>1387.7591948490201</v>
      </c>
      <c r="F7" s="33">
        <v>1320.4949354987023</v>
      </c>
      <c r="G7" s="33">
        <v>1402.432091614284</v>
      </c>
      <c r="H7" s="33">
        <v>1338.1985666292653</v>
      </c>
      <c r="I7" s="33">
        <v>1280.323403672081</v>
      </c>
      <c r="J7" s="33">
        <v>1898.8385824068025</v>
      </c>
      <c r="K7" s="33">
        <v>2345.2075707423733</v>
      </c>
      <c r="L7" s="33">
        <v>2237.7934828620246</v>
      </c>
      <c r="M7" s="33">
        <v>2141.0117502872281</v>
      </c>
      <c r="N7" s="33">
        <v>2037.2378820160579</v>
      </c>
      <c r="O7" s="33">
        <v>2202.4287353753002</v>
      </c>
      <c r="P7" s="33">
        <v>2101.5541395257233</v>
      </c>
      <c r="Q7" s="33">
        <v>2010.6645911241083</v>
      </c>
      <c r="R7" s="33">
        <v>1953.9351105564601</v>
      </c>
      <c r="S7" s="33">
        <v>3483.3847096647924</v>
      </c>
      <c r="T7" s="33">
        <v>3323.8403711870469</v>
      </c>
      <c r="U7" s="33">
        <v>3180.0884875821471</v>
      </c>
      <c r="V7" s="33">
        <v>3347.5514139666147</v>
      </c>
      <c r="W7" s="33">
        <v>3837.0879268743388</v>
      </c>
      <c r="X7" s="33">
        <v>5745.4061801045173</v>
      </c>
      <c r="Y7" s="33">
        <v>5496.9246490341857</v>
      </c>
      <c r="Z7" s="33">
        <v>5516.4729305474566</v>
      </c>
      <c r="AA7" s="33">
        <v>5909.610918045687</v>
      </c>
      <c r="AB7" s="33">
        <v>6866.9520214057684</v>
      </c>
      <c r="AC7" s="33">
        <v>6569.965046250235</v>
      </c>
      <c r="AD7" s="33">
        <v>6251.5205501398559</v>
      </c>
      <c r="AE7" s="33">
        <v>7512.197294399939</v>
      </c>
    </row>
    <row r="8" spans="1:31">
      <c r="A8" s="29" t="s">
        <v>132</v>
      </c>
      <c r="B8" s="29" t="s">
        <v>79</v>
      </c>
      <c r="C8" s="33">
        <v>1.1911756868463392E-4</v>
      </c>
      <c r="D8" s="33">
        <v>1.1797558779833889E-4</v>
      </c>
      <c r="E8" s="33">
        <v>1.1867160435157939E-4</v>
      </c>
      <c r="F8" s="33">
        <v>1.898825652685505E-4</v>
      </c>
      <c r="G8" s="33">
        <v>1.811856538100705E-4</v>
      </c>
      <c r="H8" s="33">
        <v>1.7398010077091259E-4</v>
      </c>
      <c r="I8" s="33">
        <v>1.8834659091726698E-4</v>
      </c>
      <c r="J8" s="33">
        <v>2.181404517575048E-4</v>
      </c>
      <c r="K8" s="33">
        <v>2.091282867171157E-4</v>
      </c>
      <c r="L8" s="33">
        <v>2.077585137134306E-4</v>
      </c>
      <c r="M8" s="33">
        <v>2.3678385733669888E-4</v>
      </c>
      <c r="N8" s="33">
        <v>1009.8140564666621</v>
      </c>
      <c r="O8" s="33">
        <v>963.56313193183962</v>
      </c>
      <c r="P8" s="33">
        <v>1707.5131771400399</v>
      </c>
      <c r="Q8" s="33">
        <v>1633.6653975638028</v>
      </c>
      <c r="R8" s="33">
        <v>2084.145945209661</v>
      </c>
      <c r="S8" s="33">
        <v>4406.7770917383541</v>
      </c>
      <c r="T8" s="33">
        <v>4244.9952888601401</v>
      </c>
      <c r="U8" s="33">
        <v>4661.0265556386885</v>
      </c>
      <c r="V8" s="33">
        <v>5475.248874228334</v>
      </c>
      <c r="W8" s="33">
        <v>5540.2111962564995</v>
      </c>
      <c r="X8" s="33">
        <v>5647.435366862137</v>
      </c>
      <c r="Y8" s="33">
        <v>6162.6734030557982</v>
      </c>
      <c r="Z8" s="33">
        <v>5863.9702266459472</v>
      </c>
      <c r="AA8" s="33">
        <v>5595.3914386659198</v>
      </c>
      <c r="AB8" s="33">
        <v>6717.2920972149504</v>
      </c>
      <c r="AC8" s="33">
        <v>6426.7778171065092</v>
      </c>
      <c r="AD8" s="33">
        <v>6769.8584199298784</v>
      </c>
      <c r="AE8" s="33">
        <v>6878.5660992231033</v>
      </c>
    </row>
    <row r="9" spans="1:31">
      <c r="A9" s="29" t="s">
        <v>133</v>
      </c>
      <c r="B9" s="29" t="s">
        <v>79</v>
      </c>
      <c r="C9" s="33">
        <v>2.4423259846820928E-4</v>
      </c>
      <c r="D9" s="33">
        <v>2.5070719407484433E-4</v>
      </c>
      <c r="E9" s="33">
        <v>3.012943930210619E-4</v>
      </c>
      <c r="F9" s="33">
        <v>3.3615693200809461E-4</v>
      </c>
      <c r="G9" s="33">
        <v>3.2403359435850831E-4</v>
      </c>
      <c r="H9" s="33">
        <v>3.1017216538526489E-4</v>
      </c>
      <c r="I9" s="33">
        <v>3.2031331677848557E-4</v>
      </c>
      <c r="J9" s="33">
        <v>4.1811559522439776E-4</v>
      </c>
      <c r="K9" s="33">
        <v>4.0048531846627799E-4</v>
      </c>
      <c r="L9" s="33">
        <v>3.9527715689847656E-4</v>
      </c>
      <c r="M9" s="33">
        <v>4.7431411261857965E-4</v>
      </c>
      <c r="N9" s="33">
        <v>1988.2209142305892</v>
      </c>
      <c r="O9" s="33">
        <v>1921.1840827464857</v>
      </c>
      <c r="P9" s="33">
        <v>1833.1909788903201</v>
      </c>
      <c r="Q9" s="33">
        <v>2026.8642988178397</v>
      </c>
      <c r="R9" s="33">
        <v>2027.6233201792156</v>
      </c>
      <c r="S9" s="33">
        <v>2733.4453383226632</v>
      </c>
      <c r="T9" s="33">
        <v>2988.5605921342412</v>
      </c>
      <c r="U9" s="33">
        <v>2859.3091394285384</v>
      </c>
      <c r="V9" s="33">
        <v>2997.286124986249</v>
      </c>
      <c r="W9" s="33">
        <v>2968.9657388622682</v>
      </c>
      <c r="X9" s="33">
        <v>2920.9042291068026</v>
      </c>
      <c r="Y9" s="33">
        <v>3060.7939716652727</v>
      </c>
      <c r="Z9" s="33">
        <v>2912.4384572434346</v>
      </c>
      <c r="AA9" s="33">
        <v>2935.8313193253171</v>
      </c>
      <c r="AB9" s="33">
        <v>3090.9160095238849</v>
      </c>
      <c r="AC9" s="33">
        <v>2957.2381217160305</v>
      </c>
      <c r="AD9" s="33">
        <v>3213.7079403176199</v>
      </c>
      <c r="AE9" s="33">
        <v>3066.5153352122175</v>
      </c>
    </row>
    <row r="10" spans="1:31">
      <c r="A10" s="29" t="s">
        <v>134</v>
      </c>
      <c r="B10" s="29" t="s">
        <v>79</v>
      </c>
      <c r="C10" s="33">
        <v>1.336656726301468E-4</v>
      </c>
      <c r="D10" s="33">
        <v>1.313940202611429E-4</v>
      </c>
      <c r="E10" s="33">
        <v>187.54613082368246</v>
      </c>
      <c r="F10" s="33">
        <v>356.91192626778849</v>
      </c>
      <c r="G10" s="33">
        <v>510.53006580308505</v>
      </c>
      <c r="H10" s="33">
        <v>644.46801911094292</v>
      </c>
      <c r="I10" s="33">
        <v>767.11291646723407</v>
      </c>
      <c r="J10" s="33">
        <v>873.15270275699606</v>
      </c>
      <c r="K10" s="33">
        <v>969.82276100259389</v>
      </c>
      <c r="L10" s="33">
        <v>1059.772709871304</v>
      </c>
      <c r="M10" s="33">
        <v>1177.1673012100289</v>
      </c>
      <c r="N10" s="33">
        <v>1325.777220515788</v>
      </c>
      <c r="O10" s="33">
        <v>1461.301990070493</v>
      </c>
      <c r="P10" s="33">
        <v>1581.6307659519189</v>
      </c>
      <c r="Q10" s="33">
        <v>1692.3871792366069</v>
      </c>
      <c r="R10" s="33">
        <v>1780.8340105673083</v>
      </c>
      <c r="S10" s="33">
        <v>1861.9371346616058</v>
      </c>
      <c r="T10" s="33">
        <v>1932.0500627348399</v>
      </c>
      <c r="U10" s="33">
        <v>2002.3790435909959</v>
      </c>
      <c r="V10" s="33">
        <v>2051.7528281927562</v>
      </c>
      <c r="W10" s="33">
        <v>1957.779415435024</v>
      </c>
      <c r="X10" s="33">
        <v>1868.110128488157</v>
      </c>
      <c r="Y10" s="33">
        <v>1787.3167320288039</v>
      </c>
      <c r="Z10" s="33">
        <v>1700.6859549469318</v>
      </c>
      <c r="AA10" s="33">
        <v>1622.7919410971849</v>
      </c>
      <c r="AB10" s="33">
        <v>1548.4655920335069</v>
      </c>
      <c r="AC10" s="33">
        <v>1481.4964168371409</v>
      </c>
      <c r="AD10" s="33">
        <v>1409.688670950944</v>
      </c>
      <c r="AE10" s="33">
        <v>1345.1227773191949</v>
      </c>
    </row>
    <row r="11" spans="1:31">
      <c r="A11" s="23" t="s">
        <v>40</v>
      </c>
      <c r="B11" s="23" t="s">
        <v>153</v>
      </c>
      <c r="C11" s="35">
        <v>1520.1151982880997</v>
      </c>
      <c r="D11" s="35">
        <v>1930.510721600288</v>
      </c>
      <c r="E11" s="35">
        <v>3155.8016637223336</v>
      </c>
      <c r="F11" s="35">
        <v>4276.7674689899159</v>
      </c>
      <c r="G11" s="35">
        <v>5411.2938599724393</v>
      </c>
      <c r="H11" s="35">
        <v>6560.6804942440222</v>
      </c>
      <c r="I11" s="35">
        <v>7411.249341990997</v>
      </c>
      <c r="J11" s="35">
        <v>8895.1155443180269</v>
      </c>
      <c r="K11" s="35">
        <v>17817.454875918695</v>
      </c>
      <c r="L11" s="35">
        <v>17135.757567748144</v>
      </c>
      <c r="M11" s="35">
        <v>16557.886314937736</v>
      </c>
      <c r="N11" s="35">
        <v>19157.222330709432</v>
      </c>
      <c r="O11" s="35">
        <v>18758.565968081206</v>
      </c>
      <c r="P11" s="35">
        <v>19206.37052880567</v>
      </c>
      <c r="Q11" s="35">
        <v>19909.431940849932</v>
      </c>
      <c r="R11" s="35">
        <v>19785.812864596857</v>
      </c>
      <c r="S11" s="35">
        <v>24861.250219754813</v>
      </c>
      <c r="T11" s="35">
        <v>24980.588461252406</v>
      </c>
      <c r="U11" s="35">
        <v>25530.385084863687</v>
      </c>
      <c r="V11" s="35">
        <v>26077.67156361946</v>
      </c>
      <c r="W11" s="35">
        <v>26931.221437898177</v>
      </c>
      <c r="X11" s="35">
        <v>30193.500282778034</v>
      </c>
      <c r="Y11" s="35">
        <v>29913.367272418534</v>
      </c>
      <c r="Z11" s="35">
        <v>28749.457305404983</v>
      </c>
      <c r="AA11" s="35">
        <v>28632.728534031361</v>
      </c>
      <c r="AB11" s="35">
        <v>30879.177276195209</v>
      </c>
      <c r="AC11" s="35">
        <v>30670.205685404424</v>
      </c>
      <c r="AD11" s="35">
        <v>31101.662575608862</v>
      </c>
      <c r="AE11" s="35">
        <v>32471.89401158</v>
      </c>
    </row>
  </sheetData>
  <sheetProtection algorithmName="SHA-512" hashValue="flG9cZH31xd5ESTEqkZQJrNJ0HliAQBi3Ahi8PFUkm0OPlS0U0AeXGwth19w+uAP23LSELci3/2W40MClXA82A==" saltValue="cUmKTMxAaSV8Ca4+nu388w==" spinCount="100000"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C000"/>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157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0.5428257847039174</v>
      </c>
      <c r="D6" s="30">
        <v>0.48642698747284724</v>
      </c>
      <c r="E6" s="30">
        <v>0.52941027123276541</v>
      </c>
      <c r="F6" s="30">
        <v>0.64469936579690323</v>
      </c>
      <c r="G6" s="30">
        <v>0.69810049706956279</v>
      </c>
      <c r="H6" s="30">
        <v>0.66970437838308461</v>
      </c>
      <c r="I6" s="30">
        <v>0.61885002230354724</v>
      </c>
      <c r="J6" s="30">
        <v>0.68831827460875783</v>
      </c>
      <c r="K6" s="30">
        <v>0.66663260901486043</v>
      </c>
      <c r="L6" s="30">
        <v>0.64504124382305583</v>
      </c>
      <c r="M6" s="30">
        <v>0.61906285073887801</v>
      </c>
      <c r="N6" s="30">
        <v>0.63921905306477855</v>
      </c>
      <c r="O6" s="30">
        <v>0.70570278883287696</v>
      </c>
      <c r="P6" s="30">
        <v>0.65297595209505321</v>
      </c>
      <c r="Q6" s="30">
        <v>0.63058965316106952</v>
      </c>
      <c r="R6" s="30">
        <v>0.65843904574210099</v>
      </c>
      <c r="S6" s="30">
        <v>0.69776873704165987</v>
      </c>
      <c r="T6" s="30">
        <v>0.69631264176924534</v>
      </c>
      <c r="U6" s="30">
        <v>0.64573731540621526</v>
      </c>
      <c r="V6" s="30">
        <v>0.62068036399117743</v>
      </c>
      <c r="W6" s="30">
        <v>0.58011219028370387</v>
      </c>
      <c r="X6" s="30">
        <v>0.65510157716779072</v>
      </c>
      <c r="Y6" s="30">
        <v>0.61461879027382516</v>
      </c>
      <c r="Z6" s="30">
        <v>0.59680154613908276</v>
      </c>
      <c r="AA6" s="30">
        <v>0.58198002477340982</v>
      </c>
      <c r="AB6" s="30">
        <v>0.59017316245128837</v>
      </c>
      <c r="AC6" s="30">
        <v>0.55879890729406179</v>
      </c>
      <c r="AD6" s="30">
        <v>0.54401687500674678</v>
      </c>
      <c r="AE6" s="30">
        <v>0.49232480677267176</v>
      </c>
    </row>
    <row r="7" spans="1:31">
      <c r="A7" s="29" t="s">
        <v>40</v>
      </c>
      <c r="B7" s="29" t="s">
        <v>71</v>
      </c>
      <c r="C7" s="30">
        <v>0.70706308090485293</v>
      </c>
      <c r="D7" s="30">
        <v>0.6693990023927322</v>
      </c>
      <c r="E7" s="30">
        <v>0.68004699669211932</v>
      </c>
      <c r="F7" s="30">
        <v>0.67460231401890736</v>
      </c>
      <c r="G7" s="30">
        <v>0.71700491444989933</v>
      </c>
      <c r="H7" s="30">
        <v>0.73945535031085297</v>
      </c>
      <c r="I7" s="30">
        <v>0.70301265784813449</v>
      </c>
      <c r="J7" s="30">
        <v>0.70553676998624104</v>
      </c>
      <c r="K7" s="30">
        <v>0.69093340157219918</v>
      </c>
      <c r="L7" s="30">
        <v>0.73148225593530547</v>
      </c>
      <c r="M7" s="30">
        <v>0.72239815550415876</v>
      </c>
      <c r="N7" s="30">
        <v>0.70990213658725532</v>
      </c>
      <c r="O7" s="30">
        <v>0.73253631042781164</v>
      </c>
      <c r="P7" s="30">
        <v>0.70438743643623813</v>
      </c>
      <c r="Q7" s="30">
        <v>0.73943172178401084</v>
      </c>
      <c r="R7" s="30">
        <v>0.69638067242288293</v>
      </c>
      <c r="S7" s="30">
        <v>0.64926710077293315</v>
      </c>
      <c r="T7" s="30">
        <v>0.65815650021624716</v>
      </c>
      <c r="U7" s="30">
        <v>0.56464399614390681</v>
      </c>
      <c r="V7" s="30">
        <v>0.57312294593119983</v>
      </c>
      <c r="W7" s="30">
        <v>0.64784628142714562</v>
      </c>
      <c r="X7" s="30">
        <v>0.65219321435187005</v>
      </c>
      <c r="Y7" s="30">
        <v>0.60787221514155376</v>
      </c>
      <c r="Z7" s="30">
        <v>0.57769234830459271</v>
      </c>
      <c r="AA7" s="30">
        <v>0.58276825138432009</v>
      </c>
      <c r="AB7" s="30">
        <v>0.61357962918332642</v>
      </c>
      <c r="AC7" s="30">
        <v>0.6013512757719065</v>
      </c>
      <c r="AD7" s="30" t="s">
        <v>169</v>
      </c>
      <c r="AE7" s="30" t="s">
        <v>169</v>
      </c>
    </row>
    <row r="8" spans="1:31">
      <c r="A8" s="29" t="s">
        <v>40</v>
      </c>
      <c r="B8" s="29" t="s">
        <v>20</v>
      </c>
      <c r="C8" s="30">
        <v>8.417148158306631E-2</v>
      </c>
      <c r="D8" s="30">
        <v>8.4171481610262333E-2</v>
      </c>
      <c r="E8" s="30">
        <v>7.5702856491780782E-2</v>
      </c>
      <c r="F8" s="30">
        <v>7.8003483288815234E-2</v>
      </c>
      <c r="G8" s="30">
        <v>7.4997924897897902E-2</v>
      </c>
      <c r="H8" s="30">
        <v>7.4196867145275042E-2</v>
      </c>
      <c r="I8" s="30">
        <v>7.521939570346256E-2</v>
      </c>
      <c r="J8" s="30">
        <v>9.0155854215897474E-2</v>
      </c>
      <c r="K8" s="30">
        <v>7.2609397432732481E-2</v>
      </c>
      <c r="L8" s="30">
        <v>7.5900680596044864E-2</v>
      </c>
      <c r="M8" s="30">
        <v>8.5305817305796547E-2</v>
      </c>
      <c r="N8" s="30">
        <v>0.18107007791673155</v>
      </c>
      <c r="O8" s="30">
        <v>0.19632846695465436</v>
      </c>
      <c r="P8" s="30">
        <v>0.21369083150559953</v>
      </c>
      <c r="Q8" s="30">
        <v>0.15719142775072281</v>
      </c>
      <c r="R8" s="30">
        <v>0.1566811595734286</v>
      </c>
      <c r="S8" s="30">
        <v>0.29544144672013267</v>
      </c>
      <c r="T8" s="30">
        <v>0.29578242573701036</v>
      </c>
      <c r="U8" s="30">
        <v>0.25441428257337817</v>
      </c>
      <c r="V8" s="30">
        <v>0.25639473634111454</v>
      </c>
      <c r="W8" s="30">
        <v>0.26200136269854901</v>
      </c>
      <c r="X8" s="30">
        <v>0.30800121185185042</v>
      </c>
      <c r="Y8" s="30">
        <v>0.25403144333025923</v>
      </c>
      <c r="Z8" s="30">
        <v>0.28784074978238666</v>
      </c>
      <c r="AA8" s="30">
        <v>0.29485228763945481</v>
      </c>
      <c r="AB8" s="30">
        <v>0.28260014013439877</v>
      </c>
      <c r="AC8" s="30">
        <v>0.283374415147019</v>
      </c>
      <c r="AD8" s="30">
        <v>0.28260021536158558</v>
      </c>
      <c r="AE8" s="30">
        <v>0.28260020786382956</v>
      </c>
    </row>
    <row r="9" spans="1:31">
      <c r="A9" s="29" t="s">
        <v>40</v>
      </c>
      <c r="B9" s="29" t="s">
        <v>32</v>
      </c>
      <c r="C9" s="30">
        <v>5.7631420869955395E-2</v>
      </c>
      <c r="D9" s="30">
        <v>5.8855803384076338E-2</v>
      </c>
      <c r="E9" s="30">
        <v>6.0339919942856389E-2</v>
      </c>
      <c r="F9" s="30">
        <v>1.4466548139863263E-2</v>
      </c>
      <c r="G9" s="30">
        <v>1.3343966408332658E-2</v>
      </c>
      <c r="H9" s="30">
        <v>1.4230238604270577E-2</v>
      </c>
      <c r="I9" s="30">
        <v>1.3632097998653891E-2</v>
      </c>
      <c r="J9" s="30">
        <v>1.4780774490590426E-2</v>
      </c>
      <c r="K9" s="30">
        <v>1.2855764848430843E-2</v>
      </c>
      <c r="L9" s="30">
        <v>1.3180769327209843E-2</v>
      </c>
      <c r="M9" s="30">
        <v>1.283500315659065E-2</v>
      </c>
      <c r="N9" s="30">
        <v>2.2250494892707171E-2</v>
      </c>
      <c r="O9" s="30">
        <v>1.6395005955208902E-2</v>
      </c>
      <c r="P9" s="30">
        <v>3.8616727950880163E-2</v>
      </c>
      <c r="Q9" s="30">
        <v>2.4679068931006441E-2</v>
      </c>
      <c r="R9" s="30">
        <v>2.0253030000938241E-2</v>
      </c>
      <c r="S9" s="30">
        <v>5.1063389394508031E-2</v>
      </c>
      <c r="T9" s="30">
        <v>5.1184698895977987E-2</v>
      </c>
      <c r="U9" s="30">
        <v>0.22665840400086976</v>
      </c>
      <c r="V9" s="30">
        <v>0.23253459991302458</v>
      </c>
      <c r="W9" s="30">
        <v>0.23879241411176344</v>
      </c>
      <c r="X9" s="30">
        <v>0.29323143618177866</v>
      </c>
      <c r="Y9" s="30">
        <v>0.25246338878016961</v>
      </c>
      <c r="Z9" s="30">
        <v>0.24871152696238311</v>
      </c>
      <c r="AA9" s="30">
        <v>0.3076592058056099</v>
      </c>
      <c r="AB9" s="30" t="s">
        <v>169</v>
      </c>
      <c r="AC9" s="30" t="s">
        <v>169</v>
      </c>
      <c r="AD9" s="30" t="s">
        <v>169</v>
      </c>
      <c r="AE9" s="30" t="s">
        <v>169</v>
      </c>
    </row>
    <row r="10" spans="1:31">
      <c r="A10" s="29" t="s">
        <v>40</v>
      </c>
      <c r="B10" s="29" t="s">
        <v>66</v>
      </c>
      <c r="C10" s="30">
        <v>8.7457748161863134E-4</v>
      </c>
      <c r="D10" s="30">
        <v>3.9985052979180281E-4</v>
      </c>
      <c r="E10" s="30">
        <v>1.9820453542032913E-3</v>
      </c>
      <c r="F10" s="30">
        <v>1.5942704970893006E-3</v>
      </c>
      <c r="G10" s="30">
        <v>5.9416937676743992E-4</v>
      </c>
      <c r="H10" s="30">
        <v>1.4696455228894933E-3</v>
      </c>
      <c r="I10" s="30">
        <v>8.8740886123666576E-4</v>
      </c>
      <c r="J10" s="30">
        <v>2.2189940261470413E-3</v>
      </c>
      <c r="K10" s="30">
        <v>2.7243202104818519E-4</v>
      </c>
      <c r="L10" s="30">
        <v>6.4700700792613794E-4</v>
      </c>
      <c r="M10" s="30">
        <v>6.2753870690880696E-4</v>
      </c>
      <c r="N10" s="30">
        <v>8.75515735827187E-3</v>
      </c>
      <c r="O10" s="30">
        <v>6.4486961186277832E-3</v>
      </c>
      <c r="P10" s="30">
        <v>9.5659404826835288E-3</v>
      </c>
      <c r="Q10" s="30">
        <v>7.5310305569524253E-3</v>
      </c>
      <c r="R10" s="30">
        <v>8.2691829018772568E-3</v>
      </c>
      <c r="S10" s="30">
        <v>3.2258790918216616E-2</v>
      </c>
      <c r="T10" s="30">
        <v>3.1980192698775597E-2</v>
      </c>
      <c r="U10" s="30">
        <v>6.7358025968081534E-2</v>
      </c>
      <c r="V10" s="30">
        <v>7.5116302480296021E-2</v>
      </c>
      <c r="W10" s="30">
        <v>5.5886920098439631E-2</v>
      </c>
      <c r="X10" s="30">
        <v>8.2839578112878107E-2</v>
      </c>
      <c r="Y10" s="30">
        <v>0.1190619457944566</v>
      </c>
      <c r="Z10" s="30">
        <v>6.7465790585396659E-2</v>
      </c>
      <c r="AA10" s="30">
        <v>7.4467945945169478E-2</v>
      </c>
      <c r="AB10" s="30">
        <v>0.10718451332808662</v>
      </c>
      <c r="AC10" s="30">
        <v>0.13535051767282047</v>
      </c>
      <c r="AD10" s="30">
        <v>0.17556103455711417</v>
      </c>
      <c r="AE10" s="30">
        <v>0.16635637233301223</v>
      </c>
    </row>
    <row r="11" spans="1:31">
      <c r="A11" s="29" t="s">
        <v>40</v>
      </c>
      <c r="B11" s="29" t="s">
        <v>65</v>
      </c>
      <c r="C11" s="30">
        <v>0.2074603044084106</v>
      </c>
      <c r="D11" s="30">
        <v>0.21077785177731492</v>
      </c>
      <c r="E11" s="30">
        <v>0.20875581646324035</v>
      </c>
      <c r="F11" s="30">
        <v>0.25296481082035349</v>
      </c>
      <c r="G11" s="30">
        <v>0.25349604368065698</v>
      </c>
      <c r="H11" s="30">
        <v>0.22634746982869497</v>
      </c>
      <c r="I11" s="30">
        <v>0.2468022686918494</v>
      </c>
      <c r="J11" s="30">
        <v>0.28477518490052955</v>
      </c>
      <c r="K11" s="30">
        <v>0.24118636323569814</v>
      </c>
      <c r="L11" s="30">
        <v>0.21639232639322764</v>
      </c>
      <c r="M11" s="30">
        <v>0.22036614544423069</v>
      </c>
      <c r="N11" s="30">
        <v>0.23826205437290976</v>
      </c>
      <c r="O11" s="30">
        <v>0.24809536170407012</v>
      </c>
      <c r="P11" s="30">
        <v>0.26180667202685737</v>
      </c>
      <c r="Q11" s="30">
        <v>0.25084036296699963</v>
      </c>
      <c r="R11" s="30">
        <v>0.23277856665469307</v>
      </c>
      <c r="S11" s="30">
        <v>0.2640709464388854</v>
      </c>
      <c r="T11" s="30">
        <v>0.23500147931590928</v>
      </c>
      <c r="U11" s="30">
        <v>0.21734691586018284</v>
      </c>
      <c r="V11" s="30">
        <v>0.20834834882432199</v>
      </c>
      <c r="W11" s="30">
        <v>0.20525976124473089</v>
      </c>
      <c r="X11" s="30">
        <v>0.21827490905653263</v>
      </c>
      <c r="Y11" s="30">
        <v>0.22783767684636394</v>
      </c>
      <c r="Z11" s="30">
        <v>0.21850716895838146</v>
      </c>
      <c r="AA11" s="30">
        <v>0.21968715123514113</v>
      </c>
      <c r="AB11" s="30">
        <v>0.24662074544861243</v>
      </c>
      <c r="AC11" s="30">
        <v>0.2155831736932137</v>
      </c>
      <c r="AD11" s="30">
        <v>0.2083004761749177</v>
      </c>
      <c r="AE11" s="30">
        <v>0.18972371082598963</v>
      </c>
    </row>
    <row r="12" spans="1:31">
      <c r="A12" s="29" t="s">
        <v>40</v>
      </c>
      <c r="B12" s="29" t="s">
        <v>69</v>
      </c>
      <c r="C12" s="30">
        <v>0.3574223875444702</v>
      </c>
      <c r="D12" s="30">
        <v>0.36782639562337482</v>
      </c>
      <c r="E12" s="30">
        <v>0.33603480701153554</v>
      </c>
      <c r="F12" s="30">
        <v>0.33893081799206615</v>
      </c>
      <c r="G12" s="30">
        <v>0.362673047272981</v>
      </c>
      <c r="H12" s="30">
        <v>0.37793556790505911</v>
      </c>
      <c r="I12" s="30">
        <v>0.38510072348347651</v>
      </c>
      <c r="J12" s="30">
        <v>0.36096473404350943</v>
      </c>
      <c r="K12" s="30">
        <v>0.34162700339679708</v>
      </c>
      <c r="L12" s="30">
        <v>0.35169891573106488</v>
      </c>
      <c r="M12" s="30">
        <v>0.36833920168243206</v>
      </c>
      <c r="N12" s="30">
        <v>0.34828137400931336</v>
      </c>
      <c r="O12" s="30">
        <v>0.3408527905268352</v>
      </c>
      <c r="P12" s="30">
        <v>0.3612858026644889</v>
      </c>
      <c r="Q12" s="30">
        <v>0.37448770956677796</v>
      </c>
      <c r="R12" s="30">
        <v>0.38138900727150793</v>
      </c>
      <c r="S12" s="30">
        <v>0.3612511756756312</v>
      </c>
      <c r="T12" s="30">
        <v>0.35513982665885868</v>
      </c>
      <c r="U12" s="30">
        <v>0.35749244773638028</v>
      </c>
      <c r="V12" s="30">
        <v>0.35748193930902761</v>
      </c>
      <c r="W12" s="30">
        <v>0.33890721389341505</v>
      </c>
      <c r="X12" s="30">
        <v>0.31866019159918763</v>
      </c>
      <c r="Y12" s="30">
        <v>0.34391797364404142</v>
      </c>
      <c r="Z12" s="30">
        <v>0.35741583275099997</v>
      </c>
      <c r="AA12" s="30">
        <v>0.36860189808759164</v>
      </c>
      <c r="AB12" s="30">
        <v>0.35196326943787953</v>
      </c>
      <c r="AC12" s="30">
        <v>0.34108488896420397</v>
      </c>
      <c r="AD12" s="30">
        <v>0.33830512773758731</v>
      </c>
      <c r="AE12" s="30">
        <v>0.3303221756648681</v>
      </c>
    </row>
    <row r="13" spans="1:31">
      <c r="A13" s="29" t="s">
        <v>40</v>
      </c>
      <c r="B13" s="29" t="s">
        <v>68</v>
      </c>
      <c r="C13" s="30">
        <v>0.29560344970553937</v>
      </c>
      <c r="D13" s="30">
        <v>0.29160079671791883</v>
      </c>
      <c r="E13" s="30">
        <v>0.29644268799127199</v>
      </c>
      <c r="F13" s="30">
        <v>0.28434835444879802</v>
      </c>
      <c r="G13" s="30">
        <v>0.27863137349623107</v>
      </c>
      <c r="H13" s="30">
        <v>0.29557215534193026</v>
      </c>
      <c r="I13" s="30">
        <v>0.29898568586629271</v>
      </c>
      <c r="J13" s="30">
        <v>0.26298565685628583</v>
      </c>
      <c r="K13" s="30">
        <v>0.27403846526899622</v>
      </c>
      <c r="L13" s="30">
        <v>0.28710012465882145</v>
      </c>
      <c r="M13" s="30">
        <v>0.2922253728114978</v>
      </c>
      <c r="N13" s="30">
        <v>0.29286246168379265</v>
      </c>
      <c r="O13" s="30">
        <v>0.2827935847328672</v>
      </c>
      <c r="P13" s="30">
        <v>0.27559983705159802</v>
      </c>
      <c r="Q13" s="30">
        <v>0.29415681667408444</v>
      </c>
      <c r="R13" s="30">
        <v>0.29467783207186704</v>
      </c>
      <c r="S13" s="30">
        <v>0.26062098682353874</v>
      </c>
      <c r="T13" s="30">
        <v>0.27250727818820381</v>
      </c>
      <c r="U13" s="30">
        <v>0.28488919641367194</v>
      </c>
      <c r="V13" s="30">
        <v>0.284728104442871</v>
      </c>
      <c r="W13" s="30">
        <v>0.28502843000692935</v>
      </c>
      <c r="X13" s="30">
        <v>0.2705246485821271</v>
      </c>
      <c r="Y13" s="30">
        <v>0.26440612682359615</v>
      </c>
      <c r="Z13" s="30">
        <v>0.27685742646492301</v>
      </c>
      <c r="AA13" s="30">
        <v>0.27620473582799959</v>
      </c>
      <c r="AB13" s="30">
        <v>0.24731260542902153</v>
      </c>
      <c r="AC13" s="30">
        <v>0.2525263307114271</v>
      </c>
      <c r="AD13" s="30">
        <v>0.25956897106737631</v>
      </c>
      <c r="AE13" s="30">
        <v>0.2602154750467397</v>
      </c>
    </row>
    <row r="14" spans="1:31">
      <c r="A14" s="29" t="s">
        <v>40</v>
      </c>
      <c r="B14" s="29" t="s">
        <v>36</v>
      </c>
      <c r="C14" s="30">
        <v>9.3093478254531709E-2</v>
      </c>
      <c r="D14" s="30">
        <v>5.5121435674363985E-2</v>
      </c>
      <c r="E14" s="30">
        <v>5.8127245873721596E-2</v>
      </c>
      <c r="F14" s="30">
        <v>6.5582749442836888E-2</v>
      </c>
      <c r="G14" s="30">
        <v>6.5388114379432441E-2</v>
      </c>
      <c r="H14" s="30">
        <v>6.4847709380238081E-2</v>
      </c>
      <c r="I14" s="30">
        <v>5.9523448499620567E-2</v>
      </c>
      <c r="J14" s="30">
        <v>5.6611780829096826E-2</v>
      </c>
      <c r="K14" s="30">
        <v>5.2315747131907925E-2</v>
      </c>
      <c r="L14" s="30">
        <v>5.4524196995481319E-2</v>
      </c>
      <c r="M14" s="30">
        <v>5.3839354057018673E-2</v>
      </c>
      <c r="N14" s="30">
        <v>5.6332250246183185E-2</v>
      </c>
      <c r="O14" s="30">
        <v>6.6181609782371642E-2</v>
      </c>
      <c r="P14" s="30">
        <v>6.3689278470203975E-2</v>
      </c>
      <c r="Q14" s="30">
        <v>6.5531270413858422E-2</v>
      </c>
      <c r="R14" s="30">
        <v>6.5685605249422602E-2</v>
      </c>
      <c r="S14" s="30">
        <v>0.12174890493254659</v>
      </c>
      <c r="T14" s="30">
        <v>0.12179750603833095</v>
      </c>
      <c r="U14" s="30">
        <v>0.12787864029651</v>
      </c>
      <c r="V14" s="30">
        <v>0.12772195602960368</v>
      </c>
      <c r="W14" s="30">
        <v>0.13240385680781858</v>
      </c>
      <c r="X14" s="30">
        <v>0.13974303568511931</v>
      </c>
      <c r="Y14" s="30">
        <v>0.13981532043109557</v>
      </c>
      <c r="Z14" s="30">
        <v>0.14239001848639674</v>
      </c>
      <c r="AA14" s="30">
        <v>0.14176596590187196</v>
      </c>
      <c r="AB14" s="30">
        <v>0.13316124194270823</v>
      </c>
      <c r="AC14" s="30">
        <v>0.13500089695351522</v>
      </c>
      <c r="AD14" s="30">
        <v>0.13558930974355757</v>
      </c>
      <c r="AE14" s="30">
        <v>0.13149537175971274</v>
      </c>
    </row>
    <row r="15" spans="1:31">
      <c r="A15" s="29" t="s">
        <v>40</v>
      </c>
      <c r="B15" s="29" t="s">
        <v>73</v>
      </c>
      <c r="C15" s="30">
        <v>8.7025378403517532E-3</v>
      </c>
      <c r="D15" s="30">
        <v>2.524166384801849E-2</v>
      </c>
      <c r="E15" s="30">
        <v>3.6549053179732935E-2</v>
      </c>
      <c r="F15" s="30">
        <v>0.21879720425769711</v>
      </c>
      <c r="G15" s="30">
        <v>0.21081815346749325</v>
      </c>
      <c r="H15" s="30">
        <v>0.22144895709965087</v>
      </c>
      <c r="I15" s="30">
        <v>0.20577215727541082</v>
      </c>
      <c r="J15" s="30">
        <v>0.25032083766655516</v>
      </c>
      <c r="K15" s="30">
        <v>0.22353863370549315</v>
      </c>
      <c r="L15" s="30">
        <v>0.24106897250166232</v>
      </c>
      <c r="M15" s="30">
        <v>0.23748144305023317</v>
      </c>
      <c r="N15" s="30">
        <v>0.26686228831754949</v>
      </c>
      <c r="O15" s="30">
        <v>0.23976168330309211</v>
      </c>
      <c r="P15" s="30">
        <v>0.24284896754673566</v>
      </c>
      <c r="Q15" s="30">
        <v>0.25547972256644064</v>
      </c>
      <c r="R15" s="30">
        <v>0.2513881930662204</v>
      </c>
      <c r="S15" s="30">
        <v>0.24679425332267685</v>
      </c>
      <c r="T15" s="30">
        <v>0.23782594262509785</v>
      </c>
      <c r="U15" s="30">
        <v>0.24970966337823242</v>
      </c>
      <c r="V15" s="30">
        <v>0.25300921786517133</v>
      </c>
      <c r="W15" s="30">
        <v>0.2553605372760947</v>
      </c>
      <c r="X15" s="30">
        <v>0.25658943405158252</v>
      </c>
      <c r="Y15" s="30">
        <v>0.25791800371679535</v>
      </c>
      <c r="Z15" s="30">
        <v>0.27530000641715269</v>
      </c>
      <c r="AA15" s="30">
        <v>0.26444456764443863</v>
      </c>
      <c r="AB15" s="30">
        <v>0.24822937158489863</v>
      </c>
      <c r="AC15" s="30">
        <v>0.24034543793175361</v>
      </c>
      <c r="AD15" s="30">
        <v>0.25559477082468829</v>
      </c>
      <c r="AE15" s="30">
        <v>0.22412481140259458</v>
      </c>
    </row>
    <row r="16" spans="1:31">
      <c r="A16" s="29" t="s">
        <v>40</v>
      </c>
      <c r="B16" s="29" t="s">
        <v>56</v>
      </c>
      <c r="C16" s="30">
        <v>7.5583840076466124E-2</v>
      </c>
      <c r="D16" s="30">
        <v>8.5007019315230734E-2</v>
      </c>
      <c r="E16" s="30">
        <v>7.8827035223148573E-2</v>
      </c>
      <c r="F16" s="30">
        <v>9.2550711566865826E-2</v>
      </c>
      <c r="G16" s="30">
        <v>9.6906270978485323E-2</v>
      </c>
      <c r="H16" s="30">
        <v>9.3169651440669757E-2</v>
      </c>
      <c r="I16" s="30">
        <v>8.4724415191376343E-2</v>
      </c>
      <c r="J16" s="30">
        <v>8.1075066629249043E-2</v>
      </c>
      <c r="K16" s="30">
        <v>7.3924871700633221E-2</v>
      </c>
      <c r="L16" s="30">
        <v>7.2721115440080294E-2</v>
      </c>
      <c r="M16" s="30">
        <v>7.0343410813368229E-2</v>
      </c>
      <c r="N16" s="30">
        <v>7.2288883189982472E-2</v>
      </c>
      <c r="O16" s="30">
        <v>6.9104718051405056E-2</v>
      </c>
      <c r="P16" s="30">
        <v>6.5177421405356095E-2</v>
      </c>
      <c r="Q16" s="30">
        <v>6.6276065735709655E-2</v>
      </c>
      <c r="R16" s="30">
        <v>6.6251538226642939E-2</v>
      </c>
      <c r="S16" s="30">
        <v>5.8929748076697243E-2</v>
      </c>
      <c r="T16" s="30">
        <v>5.7142486486466332E-2</v>
      </c>
      <c r="U16" s="30">
        <v>5.6721904523979981E-2</v>
      </c>
      <c r="V16" s="30">
        <v>5.5806069919393048E-2</v>
      </c>
      <c r="W16" s="30">
        <v>5.6491220448254963E-2</v>
      </c>
      <c r="X16" s="30">
        <v>5.5639773360012627E-2</v>
      </c>
      <c r="Y16" s="30">
        <v>5.3874712517099438E-2</v>
      </c>
      <c r="Z16" s="30">
        <v>5.6190568891006744E-2</v>
      </c>
      <c r="AA16" s="30">
        <v>5.3696648649832632E-2</v>
      </c>
      <c r="AB16" s="30">
        <v>4.8854070591671829E-2</v>
      </c>
      <c r="AC16" s="30">
        <v>4.8551030196962615E-2</v>
      </c>
      <c r="AD16" s="30">
        <v>4.927118868906738E-2</v>
      </c>
      <c r="AE16" s="30">
        <v>3.9580305374060459E-2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0.50662922285245426</v>
      </c>
      <c r="D20" s="30">
        <v>0.44251964779627184</v>
      </c>
      <c r="E20" s="30">
        <v>0.48364645058413325</v>
      </c>
      <c r="F20" s="30">
        <v>0.60010529686232372</v>
      </c>
      <c r="G20" s="30">
        <v>0.68622731532547976</v>
      </c>
      <c r="H20" s="30">
        <v>0.63897568090534274</v>
      </c>
      <c r="I20" s="30">
        <v>0.59059925028310345</v>
      </c>
      <c r="J20" s="30">
        <v>0.65687730491846807</v>
      </c>
      <c r="K20" s="30">
        <v>0.63137880087733733</v>
      </c>
      <c r="L20" s="30">
        <v>0.61727176260428951</v>
      </c>
      <c r="M20" s="30">
        <v>0.57550194995681991</v>
      </c>
      <c r="N20" s="30">
        <v>0.55610753206407559</v>
      </c>
      <c r="O20" s="30">
        <v>0.69519615251355737</v>
      </c>
      <c r="P20" s="30">
        <v>0.61312583801633291</v>
      </c>
      <c r="Q20" s="30">
        <v>0.49385430407576525</v>
      </c>
      <c r="R20" s="30">
        <v>0.61691254016573649</v>
      </c>
      <c r="S20" s="30">
        <v>0.6918830965668864</v>
      </c>
      <c r="T20" s="30">
        <v>0.66828249619482494</v>
      </c>
      <c r="U20" s="30">
        <v>0.61085105699306619</v>
      </c>
      <c r="V20" s="30">
        <v>0.51506955014375111</v>
      </c>
      <c r="W20" s="30">
        <v>0.44779979705733125</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6.1459237490449322E-3</v>
      </c>
      <c r="D22" s="30">
        <v>6.1459238551668845E-3</v>
      </c>
      <c r="E22" s="30">
        <v>1.8511846114892601E-2</v>
      </c>
      <c r="F22" s="30">
        <v>1.2012786064547944E-2</v>
      </c>
      <c r="G22" s="30">
        <v>1.1608964345455799E-2</v>
      </c>
      <c r="H22" s="30">
        <v>1.1608964305272439E-2</v>
      </c>
      <c r="I22" s="30">
        <v>1.1709327600305021E-2</v>
      </c>
      <c r="J22" s="30">
        <v>1.235460577134493E-2</v>
      </c>
      <c r="K22" s="30">
        <v>1.160896463711494E-2</v>
      </c>
      <c r="L22" s="30">
        <v>1.1608964726095707E-2</v>
      </c>
      <c r="M22" s="30">
        <v>1.1640770518084639E-2</v>
      </c>
      <c r="N22" s="30">
        <v>0.14962814628284055</v>
      </c>
      <c r="O22" s="30">
        <v>0.14564614427968769</v>
      </c>
      <c r="P22" s="30">
        <v>0.21539496822123849</v>
      </c>
      <c r="Q22" s="30">
        <v>0.11422922843431231</v>
      </c>
      <c r="R22" s="30">
        <v>9.2045950228014609E-2</v>
      </c>
      <c r="S22" s="30">
        <v>0.26189503486291327</v>
      </c>
      <c r="T22" s="30">
        <v>0.28588959186756879</v>
      </c>
      <c r="U22" s="30">
        <v>0.23447499625553497</v>
      </c>
      <c r="V22" s="30">
        <v>0.22514071157746851</v>
      </c>
      <c r="W22" s="30">
        <v>0.21344028038096075</v>
      </c>
      <c r="X22" s="30">
        <v>0.28311981369133704</v>
      </c>
      <c r="Y22" s="30">
        <v>1.5037260649000368E-2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1.2423789914645521E-9</v>
      </c>
      <c r="D24" s="30">
        <v>1.2859771943528875E-9</v>
      </c>
      <c r="E24" s="30">
        <v>1.0864279355414198E-3</v>
      </c>
      <c r="F24" s="30">
        <v>3.8389098288823102E-3</v>
      </c>
      <c r="G24" s="30">
        <v>8.6704836151016678E-4</v>
      </c>
      <c r="H24" s="30">
        <v>1.6184879241544169E-3</v>
      </c>
      <c r="I24" s="30">
        <v>6.5451577814788179E-4</v>
      </c>
      <c r="J24" s="30">
        <v>9.4458304035832685E-4</v>
      </c>
      <c r="K24" s="30">
        <v>1.8302940569410822E-9</v>
      </c>
      <c r="L24" s="30">
        <v>1.6552243566025876E-6</v>
      </c>
      <c r="M24" s="30">
        <v>2.022535635808232E-9</v>
      </c>
      <c r="N24" s="30">
        <v>4.0081752893040582E-3</v>
      </c>
      <c r="O24" s="30">
        <v>2.9322975387399896E-3</v>
      </c>
      <c r="P24" s="30">
        <v>3.251605264584945E-3</v>
      </c>
      <c r="Q24" s="30">
        <v>6.0948123461771805E-3</v>
      </c>
      <c r="R24" s="30">
        <v>3.565672890623873E-3</v>
      </c>
      <c r="S24" s="30">
        <v>1.6550550688851594E-2</v>
      </c>
      <c r="T24" s="30">
        <v>2.2340619943581632E-2</v>
      </c>
      <c r="U24" s="30">
        <v>7.7608411493941348E-2</v>
      </c>
      <c r="V24" s="30">
        <v>0.11383501420893559</v>
      </c>
      <c r="W24" s="30">
        <v>5.7845433359831222E-2</v>
      </c>
      <c r="X24" s="30">
        <v>8.8608222762722372E-2</v>
      </c>
      <c r="Y24" s="30">
        <v>0.1777000301236541</v>
      </c>
      <c r="Z24" s="30">
        <v>6.5070901249470237E-2</v>
      </c>
      <c r="AA24" s="30">
        <v>7.3233260207189677E-2</v>
      </c>
      <c r="AB24" s="30">
        <v>0.10225074436802233</v>
      </c>
      <c r="AC24" s="30">
        <v>0.17438929391703542</v>
      </c>
      <c r="AD24" s="30">
        <v>0.23337280287606238</v>
      </c>
      <c r="AE24" s="30">
        <v>0.22311383831421883</v>
      </c>
    </row>
    <row r="25" spans="1:31" s="28" customFormat="1">
      <c r="A25" s="29" t="s">
        <v>130</v>
      </c>
      <c r="B25" s="29" t="s">
        <v>65</v>
      </c>
      <c r="C25" s="30">
        <v>9.0552958321189175E-2</v>
      </c>
      <c r="D25" s="30">
        <v>9.6403320880033158E-2</v>
      </c>
      <c r="E25" s="30">
        <v>8.9010052286196253E-2</v>
      </c>
      <c r="F25" s="30">
        <v>0.128208224212395</v>
      </c>
      <c r="G25" s="30">
        <v>0.13207580261960905</v>
      </c>
      <c r="H25" s="30">
        <v>0.12212729966526237</v>
      </c>
      <c r="I25" s="30">
        <v>0.11851100593518986</v>
      </c>
      <c r="J25" s="30">
        <v>0.16815316737765293</v>
      </c>
      <c r="K25" s="30">
        <v>0.12600321644012261</v>
      </c>
      <c r="L25" s="30">
        <v>0.10992090211352816</v>
      </c>
      <c r="M25" s="30">
        <v>0.11331821582187364</v>
      </c>
      <c r="N25" s="30">
        <v>0.12855590710368034</v>
      </c>
      <c r="O25" s="30">
        <v>0.14597527799122081</v>
      </c>
      <c r="P25" s="30">
        <v>0.1518404427545639</v>
      </c>
      <c r="Q25" s="30">
        <v>0.15552040221509764</v>
      </c>
      <c r="R25" s="30">
        <v>0.14485124091394858</v>
      </c>
      <c r="S25" s="30">
        <v>0.18654062072193814</v>
      </c>
      <c r="T25" s="30">
        <v>0.1498994497584413</v>
      </c>
      <c r="U25" s="30">
        <v>0.13651877467475693</v>
      </c>
      <c r="V25" s="30">
        <v>0.13556076614292145</v>
      </c>
      <c r="W25" s="30">
        <v>0.12426968129267023</v>
      </c>
      <c r="X25" s="30">
        <v>0.15346758017363962</v>
      </c>
      <c r="Y25" s="30">
        <v>0.17203240110224954</v>
      </c>
      <c r="Z25" s="30">
        <v>0.16183382616606118</v>
      </c>
      <c r="AA25" s="30">
        <v>0.16757942286461228</v>
      </c>
      <c r="AB25" s="30">
        <v>0.19563196876959632</v>
      </c>
      <c r="AC25" s="30">
        <v>0.16021134001042192</v>
      </c>
      <c r="AD25" s="30">
        <v>0.15372230439045029</v>
      </c>
      <c r="AE25" s="30">
        <v>0.13579756409916713</v>
      </c>
    </row>
    <row r="26" spans="1:31" s="28" customFormat="1">
      <c r="A26" s="29" t="s">
        <v>130</v>
      </c>
      <c r="B26" s="29" t="s">
        <v>69</v>
      </c>
      <c r="C26" s="30">
        <v>0.32141606176959192</v>
      </c>
      <c r="D26" s="30">
        <v>0.36636839619926587</v>
      </c>
      <c r="E26" s="30">
        <v>0.35069277296724005</v>
      </c>
      <c r="F26" s="30">
        <v>0.34466457154436814</v>
      </c>
      <c r="G26" s="30">
        <v>0.37604649833616066</v>
      </c>
      <c r="H26" s="30">
        <v>0.38832566229895116</v>
      </c>
      <c r="I26" s="30">
        <v>0.38247477775274785</v>
      </c>
      <c r="J26" s="30">
        <v>0.3428442942718341</v>
      </c>
      <c r="K26" s="30">
        <v>0.30651302002097675</v>
      </c>
      <c r="L26" s="30">
        <v>0.32959653160348834</v>
      </c>
      <c r="M26" s="30">
        <v>0.3443665151044073</v>
      </c>
      <c r="N26" s="30">
        <v>0.34085513627570702</v>
      </c>
      <c r="O26" s="30">
        <v>0.33272830725728614</v>
      </c>
      <c r="P26" s="30">
        <v>0.35288931031197024</v>
      </c>
      <c r="Q26" s="30">
        <v>0.36874451303358763</v>
      </c>
      <c r="R26" s="30">
        <v>0.36827517159094353</v>
      </c>
      <c r="S26" s="30">
        <v>0.33079325997787679</v>
      </c>
      <c r="T26" s="30">
        <v>0.30279195943339915</v>
      </c>
      <c r="U26" s="30">
        <v>0.3230632520956927</v>
      </c>
      <c r="V26" s="30">
        <v>0.33214326616219803</v>
      </c>
      <c r="W26" s="30">
        <v>0.33481372656491548</v>
      </c>
      <c r="X26" s="30">
        <v>0.31823980229783344</v>
      </c>
      <c r="Y26" s="30">
        <v>0.3392261900839153</v>
      </c>
      <c r="Z26" s="30">
        <v>0.3536286036787824</v>
      </c>
      <c r="AA26" s="30">
        <v>0.35300360696767885</v>
      </c>
      <c r="AB26" s="30">
        <v>0.32057964832389957</v>
      </c>
      <c r="AC26" s="30">
        <v>0.29360800519997449</v>
      </c>
      <c r="AD26" s="30">
        <v>0.30840498446034054</v>
      </c>
      <c r="AE26" s="30">
        <v>0.30899253004295363</v>
      </c>
    </row>
    <row r="27" spans="1:31" s="28" customFormat="1">
      <c r="A27" s="29" t="s">
        <v>130</v>
      </c>
      <c r="B27" s="29" t="s">
        <v>68</v>
      </c>
      <c r="C27" s="30">
        <v>0.28629391442595031</v>
      </c>
      <c r="D27" s="30">
        <v>0.28533028658341542</v>
      </c>
      <c r="E27" s="30">
        <v>0.28723697240942803</v>
      </c>
      <c r="F27" s="30">
        <v>0.27653113349192432</v>
      </c>
      <c r="G27" s="30">
        <v>0.26428950925601485</v>
      </c>
      <c r="H27" s="30">
        <v>0.28907444914268854</v>
      </c>
      <c r="I27" s="30">
        <v>0.29236406088646671</v>
      </c>
      <c r="J27" s="30">
        <v>0.26066818291080501</v>
      </c>
      <c r="K27" s="30">
        <v>0.26861769126333862</v>
      </c>
      <c r="L27" s="30">
        <v>0.28389252725591607</v>
      </c>
      <c r="M27" s="30">
        <v>0.29029435410970628</v>
      </c>
      <c r="N27" s="30">
        <v>0.28789247272723634</v>
      </c>
      <c r="O27" s="30">
        <v>0.27958052949374834</v>
      </c>
      <c r="P27" s="30">
        <v>0.2689814235477046</v>
      </c>
      <c r="Q27" s="30">
        <v>0.29000671566211539</v>
      </c>
      <c r="R27" s="30">
        <v>0.28931987954962401</v>
      </c>
      <c r="S27" s="30">
        <v>0.26013202698657589</v>
      </c>
      <c r="T27" s="30">
        <v>0.26810674548222441</v>
      </c>
      <c r="U27" s="30">
        <v>0.28358862160307491</v>
      </c>
      <c r="V27" s="30">
        <v>0.2872281095691076</v>
      </c>
      <c r="W27" s="30">
        <v>0.28570581540445567</v>
      </c>
      <c r="X27" s="30">
        <v>0.27429974217135156</v>
      </c>
      <c r="Y27" s="30">
        <v>0.26527611658031319</v>
      </c>
      <c r="Z27" s="30">
        <v>0.28134193639505528</v>
      </c>
      <c r="AA27" s="30">
        <v>0.28086133745389841</v>
      </c>
      <c r="AB27" s="30">
        <v>0.25508591016462728</v>
      </c>
      <c r="AC27" s="30">
        <v>0.25684725790802576</v>
      </c>
      <c r="AD27" s="30">
        <v>0.26715269609877035</v>
      </c>
      <c r="AE27" s="30">
        <v>0.26449361007477779</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v>0.14793812942977289</v>
      </c>
      <c r="T28" s="30">
        <v>0.14545634800650678</v>
      </c>
      <c r="U28" s="30">
        <v>0.14509960022874313</v>
      </c>
      <c r="V28" s="30">
        <v>0.14147549733886636</v>
      </c>
      <c r="W28" s="30">
        <v>0.14448324600263202</v>
      </c>
      <c r="X28" s="30">
        <v>0.14270696117672407</v>
      </c>
      <c r="Y28" s="30">
        <v>0.14312486240079925</v>
      </c>
      <c r="Z28" s="30">
        <v>0.14671307129621949</v>
      </c>
      <c r="AA28" s="30">
        <v>0.14663365167354378</v>
      </c>
      <c r="AB28" s="30">
        <v>0.14410488130608951</v>
      </c>
      <c r="AC28" s="30">
        <v>0.14018758169696252</v>
      </c>
      <c r="AD28" s="30">
        <v>0.14533905324940985</v>
      </c>
      <c r="AE28" s="30">
        <v>0.14389662475822951</v>
      </c>
    </row>
    <row r="29" spans="1:31" s="28" customFormat="1">
      <c r="A29" s="29" t="s">
        <v>130</v>
      </c>
      <c r="B29" s="29" t="s">
        <v>73</v>
      </c>
      <c r="C29" s="30">
        <v>1.4105259465372859E-2</v>
      </c>
      <c r="D29" s="30">
        <v>4.0698297184170465E-2</v>
      </c>
      <c r="E29" s="30">
        <v>5.6601686768760949E-2</v>
      </c>
      <c r="F29" s="30">
        <v>0.49564593078307162</v>
      </c>
      <c r="G29" s="30">
        <v>0.23494486107446452</v>
      </c>
      <c r="H29" s="30">
        <v>0.2512869271550271</v>
      </c>
      <c r="I29" s="30">
        <v>0.23409042706286826</v>
      </c>
      <c r="J29" s="30">
        <v>0.2818193691924486</v>
      </c>
      <c r="K29" s="30">
        <v>0.24052644773329876</v>
      </c>
      <c r="L29" s="30">
        <v>0.25912900898679569</v>
      </c>
      <c r="M29" s="30">
        <v>0.25558785117387273</v>
      </c>
      <c r="N29" s="30">
        <v>0.2841530744452741</v>
      </c>
      <c r="O29" s="30">
        <v>0.25489252844466109</v>
      </c>
      <c r="P29" s="30">
        <v>0.25927098604814475</v>
      </c>
      <c r="Q29" s="30">
        <v>0.27212368801522141</v>
      </c>
      <c r="R29" s="30">
        <v>0.26810581963137231</v>
      </c>
      <c r="S29" s="30">
        <v>0.26796690445357219</v>
      </c>
      <c r="T29" s="30">
        <v>0.25633857938450405</v>
      </c>
      <c r="U29" s="30">
        <v>0.26918287071109426</v>
      </c>
      <c r="V29" s="30">
        <v>0.27234053303374461</v>
      </c>
      <c r="W29" s="30">
        <v>0.26890006241530479</v>
      </c>
      <c r="X29" s="30">
        <v>0.26783779541459607</v>
      </c>
      <c r="Y29" s="30">
        <v>0.27414929409326766</v>
      </c>
      <c r="Z29" s="30">
        <v>0.29507762570558371</v>
      </c>
      <c r="AA29" s="30">
        <v>0.28444311471465461</v>
      </c>
      <c r="AB29" s="30">
        <v>0.27977770405382457</v>
      </c>
      <c r="AC29" s="30">
        <v>0.26553218366591647</v>
      </c>
      <c r="AD29" s="30">
        <v>0.28357491118557043</v>
      </c>
      <c r="AE29" s="30">
        <v>0.28137655858588373</v>
      </c>
    </row>
    <row r="30" spans="1:31" s="28" customFormat="1">
      <c r="A30" s="29" t="s">
        <v>130</v>
      </c>
      <c r="B30" s="29" t="s">
        <v>56</v>
      </c>
      <c r="C30" s="30">
        <v>7.1299672003685824E-2</v>
      </c>
      <c r="D30" s="30">
        <v>8.5855532531415604E-2</v>
      </c>
      <c r="E30" s="30">
        <v>7.2145984652200817E-2</v>
      </c>
      <c r="F30" s="30">
        <v>9.0353040642355276E-2</v>
      </c>
      <c r="G30" s="30">
        <v>9.3679016813870281E-2</v>
      </c>
      <c r="H30" s="30">
        <v>8.8301220192249688E-2</v>
      </c>
      <c r="I30" s="30">
        <v>8.2802546537240965E-2</v>
      </c>
      <c r="J30" s="30">
        <v>7.9285713774534236E-2</v>
      </c>
      <c r="K30" s="30">
        <v>7.1034320592632691E-2</v>
      </c>
      <c r="L30" s="30">
        <v>7.0004687249678357E-2</v>
      </c>
      <c r="M30" s="30">
        <v>6.6717015190360149E-2</v>
      </c>
      <c r="N30" s="30">
        <v>6.8251359274324422E-2</v>
      </c>
      <c r="O30" s="30">
        <v>6.6505827800377532E-2</v>
      </c>
      <c r="P30" s="30">
        <v>6.211122210707954E-2</v>
      </c>
      <c r="Q30" s="30">
        <v>6.3648064529705131E-2</v>
      </c>
      <c r="R30" s="30">
        <v>6.3854167042011731E-2</v>
      </c>
      <c r="S30" s="30">
        <v>6.0107781145000226E-2</v>
      </c>
      <c r="T30" s="30">
        <v>5.792108074054677E-2</v>
      </c>
      <c r="U30" s="30">
        <v>5.7971844412988562E-2</v>
      </c>
      <c r="V30" s="30">
        <v>5.607889216556295E-2</v>
      </c>
      <c r="W30" s="30">
        <v>5.6767828326485664E-2</v>
      </c>
      <c r="X30" s="30">
        <v>5.6192475983599721E-2</v>
      </c>
      <c r="Y30" s="30">
        <v>5.4633962886215241E-2</v>
      </c>
      <c r="Z30" s="30">
        <v>5.713444872509995E-2</v>
      </c>
      <c r="AA30" s="30">
        <v>5.5690492798053562E-2</v>
      </c>
      <c r="AB30" s="30">
        <v>5.2305290942463875E-2</v>
      </c>
      <c r="AC30" s="30">
        <v>5.0502236794255591E-2</v>
      </c>
      <c r="AD30" s="30">
        <v>5.2104394178001792E-2</v>
      </c>
      <c r="AE30" s="30">
        <v>4.5080009180638397E-2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0.58843897610915763</v>
      </c>
      <c r="D34" s="30">
        <v>0.53919036083511152</v>
      </c>
      <c r="E34" s="30">
        <v>0.57609770332446619</v>
      </c>
      <c r="F34" s="30">
        <v>0.69810960372734054</v>
      </c>
      <c r="G34" s="30">
        <v>0.70838546229606014</v>
      </c>
      <c r="H34" s="30">
        <v>0.69621331007832898</v>
      </c>
      <c r="I34" s="30">
        <v>0.64210115366979637</v>
      </c>
      <c r="J34" s="30">
        <v>0.71749949383898204</v>
      </c>
      <c r="K34" s="30">
        <v>0.68741435409088425</v>
      </c>
      <c r="L34" s="30">
        <v>0.66118233563064621</v>
      </c>
      <c r="M34" s="30">
        <v>0.64438274719051747</v>
      </c>
      <c r="N34" s="30">
        <v>0.66909317758779607</v>
      </c>
      <c r="O34" s="30">
        <v>0.70947935985227806</v>
      </c>
      <c r="P34" s="30">
        <v>0.66729992614680445</v>
      </c>
      <c r="Q34" s="30">
        <v>0.66426474338325114</v>
      </c>
      <c r="R34" s="30">
        <v>0.66954899306543358</v>
      </c>
      <c r="S34" s="30">
        <v>0.69980816585093708</v>
      </c>
      <c r="T34" s="30">
        <v>0.70602534621623403</v>
      </c>
      <c r="U34" s="30">
        <v>0.65782572630399527</v>
      </c>
      <c r="V34" s="30">
        <v>0.65727548685925385</v>
      </c>
      <c r="W34" s="30">
        <v>0.62595965713575807</v>
      </c>
      <c r="X34" s="30">
        <v>0.65510157716779072</v>
      </c>
      <c r="Y34" s="30">
        <v>0.61461879027382516</v>
      </c>
      <c r="Z34" s="30">
        <v>0.59680154613908276</v>
      </c>
      <c r="AA34" s="30">
        <v>0.58198002477340982</v>
      </c>
      <c r="AB34" s="30">
        <v>0.59017316245128837</v>
      </c>
      <c r="AC34" s="30">
        <v>0.55879890729406179</v>
      </c>
      <c r="AD34" s="30">
        <v>0.54401687500674678</v>
      </c>
      <c r="AE34" s="30">
        <v>0.49232480677267176</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8.3303757776840959E-2</v>
      </c>
      <c r="D36" s="30">
        <v>8.3303757819454385E-2</v>
      </c>
      <c r="E36" s="30">
        <v>9.2980896131410959E-2</v>
      </c>
      <c r="F36" s="30">
        <v>0.10934709442800321</v>
      </c>
      <c r="G36" s="30">
        <v>0.10380258298590447</v>
      </c>
      <c r="H36" s="30">
        <v>0.10228036676499976</v>
      </c>
      <c r="I36" s="30">
        <v>0.10408904766425162</v>
      </c>
      <c r="J36" s="30">
        <v>0.13229852080844046</v>
      </c>
      <c r="K36" s="30">
        <v>9.9263764371075633E-2</v>
      </c>
      <c r="L36" s="30">
        <v>0.10551805071966973</v>
      </c>
      <c r="M36" s="30">
        <v>0.12328417002690724</v>
      </c>
      <c r="N36" s="30">
        <v>0.22371671344944186</v>
      </c>
      <c r="O36" s="30">
        <v>0.25262076211144097</v>
      </c>
      <c r="P36" s="30">
        <v>0.23416321681224958</v>
      </c>
      <c r="Q36" s="30">
        <v>0.2077992421557705</v>
      </c>
      <c r="R36" s="30">
        <v>0.23761984844068532</v>
      </c>
      <c r="S36" s="30">
        <v>0.36851380461597505</v>
      </c>
      <c r="T36" s="30">
        <v>0.35581057499691837</v>
      </c>
      <c r="U36" s="30">
        <v>0.3208238369414011</v>
      </c>
      <c r="V36" s="30">
        <v>0.33040575972381042</v>
      </c>
      <c r="W36" s="30">
        <v>0.34818413296558998</v>
      </c>
      <c r="X36" s="30">
        <v>0.38886977715742632</v>
      </c>
      <c r="Y36" s="30">
        <v>0.35261187998249577</v>
      </c>
      <c r="Z36" s="30">
        <v>0.34865419544519849</v>
      </c>
      <c r="AA36" s="30">
        <v>0.47523239230688957</v>
      </c>
      <c r="AB36" s="30">
        <v>0.60916007239438741</v>
      </c>
      <c r="AC36" s="30">
        <v>0.61082905944805932</v>
      </c>
      <c r="AD36" s="30">
        <v>0.60916006954622026</v>
      </c>
      <c r="AE36" s="30">
        <v>0.60916006529494549</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9.8940000543596307E-2</v>
      </c>
      <c r="P37" s="30">
        <v>9.8956629158512582E-2</v>
      </c>
      <c r="Q37" s="30">
        <v>9.9211064905414204E-2</v>
      </c>
      <c r="R37" s="30">
        <v>9.8940000543596307E-2</v>
      </c>
      <c r="S37" s="30">
        <v>0.2266104044357469</v>
      </c>
      <c r="T37" s="30">
        <v>0.23659722222222224</v>
      </c>
      <c r="U37" s="30">
        <v>0.22665840400086976</v>
      </c>
      <c r="V37" s="30">
        <v>0.23253459991302458</v>
      </c>
      <c r="W37" s="30">
        <v>0.23879241411176344</v>
      </c>
      <c r="X37" s="30">
        <v>0.29323143618177866</v>
      </c>
      <c r="Y37" s="30">
        <v>0.25246338878016961</v>
      </c>
      <c r="Z37" s="30">
        <v>0.24871152696238311</v>
      </c>
      <c r="AA37" s="30">
        <v>0.3076592058056099</v>
      </c>
      <c r="AB37" s="30" t="s">
        <v>169</v>
      </c>
      <c r="AC37" s="30" t="s">
        <v>169</v>
      </c>
      <c r="AD37" s="30" t="s">
        <v>169</v>
      </c>
      <c r="AE37" s="30" t="s">
        <v>169</v>
      </c>
    </row>
    <row r="38" spans="1:31" s="28" customFormat="1">
      <c r="A38" s="29" t="s">
        <v>131</v>
      </c>
      <c r="B38" s="29" t="s">
        <v>66</v>
      </c>
      <c r="C38" s="30">
        <v>1.6129210290707404E-9</v>
      </c>
      <c r="D38" s="30">
        <v>1.6726351454732349E-9</v>
      </c>
      <c r="E38" s="30">
        <v>1.8972518659614142E-5</v>
      </c>
      <c r="F38" s="30">
        <v>1.5865332146325934E-3</v>
      </c>
      <c r="G38" s="30">
        <v>8.1043924438247989E-4</v>
      </c>
      <c r="H38" s="30">
        <v>1.3643166452012472E-3</v>
      </c>
      <c r="I38" s="30">
        <v>1.5416787679744606E-3</v>
      </c>
      <c r="J38" s="30">
        <v>5.7370626518105502E-3</v>
      </c>
      <c r="K38" s="30">
        <v>8.4586908968059776E-4</v>
      </c>
      <c r="L38" s="30">
        <v>1.960015424720905E-3</v>
      </c>
      <c r="M38" s="30">
        <v>1.8358342644191948E-3</v>
      </c>
      <c r="N38" s="30">
        <v>1.476604387286458E-2</v>
      </c>
      <c r="O38" s="30">
        <v>1.0908811130824952E-2</v>
      </c>
      <c r="P38" s="30">
        <v>6.2942628636837618E-3</v>
      </c>
      <c r="Q38" s="30">
        <v>7.4552058675097805E-3</v>
      </c>
      <c r="R38" s="30">
        <v>1.5117858939389899E-2</v>
      </c>
      <c r="S38" s="30">
        <v>5.9201855994954124E-2</v>
      </c>
      <c r="T38" s="30">
        <v>4.9847246742996482E-2</v>
      </c>
      <c r="U38" s="30">
        <v>7.6677989220206341E-2</v>
      </c>
      <c r="V38" s="30">
        <v>7.6749413147178147E-2</v>
      </c>
      <c r="W38" s="30">
        <v>7.5928596144500343E-2</v>
      </c>
      <c r="X38" s="30">
        <v>0.11127597417170845</v>
      </c>
      <c r="Y38" s="30">
        <v>0.11169915135922895</v>
      </c>
      <c r="Z38" s="30">
        <v>0.11435955981240943</v>
      </c>
      <c r="AA38" s="30">
        <v>0.12092536916808187</v>
      </c>
      <c r="AB38" s="30">
        <v>0.15737066589198714</v>
      </c>
      <c r="AC38" s="30">
        <v>0.14789456191806341</v>
      </c>
      <c r="AD38" s="30">
        <v>0.14686750739553334</v>
      </c>
      <c r="AE38" s="30">
        <v>0.12338489658852134</v>
      </c>
    </row>
    <row r="39" spans="1:31" s="28" customFormat="1">
      <c r="A39" s="29" t="s">
        <v>131</v>
      </c>
      <c r="B39" s="29" t="s">
        <v>65</v>
      </c>
      <c r="C39" s="30">
        <v>0.51944818449458008</v>
      </c>
      <c r="D39" s="30">
        <v>0.51899925624010734</v>
      </c>
      <c r="E39" s="30">
        <v>0.52015313061583135</v>
      </c>
      <c r="F39" s="30">
        <v>0.5169038856909699</v>
      </c>
      <c r="G39" s="30">
        <v>0.51581541837843403</v>
      </c>
      <c r="H39" s="30">
        <v>0.51531240869974848</v>
      </c>
      <c r="I39" s="30">
        <v>0.51637538583408571</v>
      </c>
      <c r="J39" s="30">
        <v>0.51326655036862279</v>
      </c>
      <c r="K39" s="30">
        <v>0.51212860080008304</v>
      </c>
      <c r="L39" s="30">
        <v>0.50151471681138582</v>
      </c>
      <c r="M39" s="30">
        <v>0.51199213883522321</v>
      </c>
      <c r="N39" s="30">
        <v>0.50877579968550901</v>
      </c>
      <c r="O39" s="30">
        <v>0.50787645256667169</v>
      </c>
      <c r="P39" s="30">
        <v>0.50666699117584002</v>
      </c>
      <c r="Q39" s="30">
        <v>0.50711065360742835</v>
      </c>
      <c r="R39" s="30">
        <v>0.5046372748764556</v>
      </c>
      <c r="S39" s="30">
        <v>0.43519892417323924</v>
      </c>
      <c r="T39" s="30">
        <v>0.43678943545039434</v>
      </c>
      <c r="U39" s="30">
        <v>0.43403106406531061</v>
      </c>
      <c r="V39" s="30">
        <v>0.43249382523868651</v>
      </c>
      <c r="W39" s="30">
        <v>0.43451468451639685</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0.46895891975546222</v>
      </c>
      <c r="D40" s="30">
        <v>0.42551631671525886</v>
      </c>
      <c r="E40" s="30">
        <v>0.40693123719450985</v>
      </c>
      <c r="F40" s="30">
        <v>0.35980421104145455</v>
      </c>
      <c r="G40" s="30">
        <v>0.42969012548286872</v>
      </c>
      <c r="H40" s="30">
        <v>0.43969128111546318</v>
      </c>
      <c r="I40" s="30">
        <v>0.4546479265041814</v>
      </c>
      <c r="J40" s="30">
        <v>0.44843155496029752</v>
      </c>
      <c r="K40" s="30">
        <v>0.42671257057519629</v>
      </c>
      <c r="L40" s="30">
        <v>0.43861360409636901</v>
      </c>
      <c r="M40" s="30">
        <v>0.42365966958949403</v>
      </c>
      <c r="N40" s="30">
        <v>0.39389928807992641</v>
      </c>
      <c r="O40" s="30">
        <v>0.35517279210916908</v>
      </c>
      <c r="P40" s="30">
        <v>0.41591633495807584</v>
      </c>
      <c r="Q40" s="30">
        <v>0.41166013523776779</v>
      </c>
      <c r="R40" s="30">
        <v>0.43739694212915109</v>
      </c>
      <c r="S40" s="30">
        <v>0.43725832947389931</v>
      </c>
      <c r="T40" s="30">
        <v>0.43334566784377271</v>
      </c>
      <c r="U40" s="30">
        <v>0.4420854878292928</v>
      </c>
      <c r="V40" s="30">
        <v>0.40743487788312477</v>
      </c>
      <c r="W40" s="30">
        <v>0.38377319258723874</v>
      </c>
      <c r="X40" s="30">
        <v>0.32722466378759724</v>
      </c>
      <c r="Y40" s="30">
        <v>0.38782312982182082</v>
      </c>
      <c r="Z40" s="30">
        <v>0.3893124365877621</v>
      </c>
      <c r="AA40" s="30">
        <v>0.41463630911761268</v>
      </c>
      <c r="AB40" s="30">
        <v>0.41354747422653237</v>
      </c>
      <c r="AC40" s="30">
        <v>0.41159293871330938</v>
      </c>
      <c r="AD40" s="30">
        <v>0.41430349181078452</v>
      </c>
      <c r="AE40" s="30">
        <v>0.36276713408289724</v>
      </c>
    </row>
    <row r="41" spans="1:31" s="28" customFormat="1">
      <c r="A41" s="29" t="s">
        <v>131</v>
      </c>
      <c r="B41" s="29" t="s">
        <v>68</v>
      </c>
      <c r="C41" s="30">
        <v>0.31430043921547124</v>
      </c>
      <c r="D41" s="30">
        <v>0.30433471711515359</v>
      </c>
      <c r="E41" s="30">
        <v>0.31012381284957524</v>
      </c>
      <c r="F41" s="30">
        <v>0.29644827084875414</v>
      </c>
      <c r="G41" s="30">
        <v>0.30069358687794695</v>
      </c>
      <c r="H41" s="30">
        <v>0.3149207916127334</v>
      </c>
      <c r="I41" s="30">
        <v>0.31866084098874242</v>
      </c>
      <c r="J41" s="30">
        <v>0.2661841064405342</v>
      </c>
      <c r="K41" s="30">
        <v>0.28833363313697474</v>
      </c>
      <c r="L41" s="30">
        <v>0.29984940746712369</v>
      </c>
      <c r="M41" s="30">
        <v>0.30464309306428178</v>
      </c>
      <c r="N41" s="30">
        <v>0.30923389212524555</v>
      </c>
      <c r="O41" s="30">
        <v>0.29582593822928321</v>
      </c>
      <c r="P41" s="30">
        <v>0.30044802697061601</v>
      </c>
      <c r="Q41" s="30">
        <v>0.31544572618071731</v>
      </c>
      <c r="R41" s="30">
        <v>0.31763980958505605</v>
      </c>
      <c r="S41" s="30">
        <v>0.25991584456405864</v>
      </c>
      <c r="T41" s="30">
        <v>0.28055517557819765</v>
      </c>
      <c r="U41" s="30">
        <v>0.29215104625254545</v>
      </c>
      <c r="V41" s="30">
        <v>0.29860294230247297</v>
      </c>
      <c r="W41" s="30">
        <v>0.2948184753162858</v>
      </c>
      <c r="X41" s="30">
        <v>0.27847731622719679</v>
      </c>
      <c r="Y41" s="30">
        <v>0.27634862903562601</v>
      </c>
      <c r="Z41" s="30">
        <v>0.28633349265094898</v>
      </c>
      <c r="AA41" s="30">
        <v>0.28304105620672509</v>
      </c>
      <c r="AB41" s="30">
        <v>0.24692176591547199</v>
      </c>
      <c r="AC41" s="30">
        <v>0.26073483999809227</v>
      </c>
      <c r="AD41" s="30">
        <v>0.26897263249541897</v>
      </c>
      <c r="AE41" s="30">
        <v>0.26971573543478972</v>
      </c>
    </row>
    <row r="42" spans="1:31" s="28" customFormat="1">
      <c r="A42" s="29" t="s">
        <v>131</v>
      </c>
      <c r="B42" s="29" t="s">
        <v>36</v>
      </c>
      <c r="C42" s="30" t="s">
        <v>169</v>
      </c>
      <c r="D42" s="30">
        <v>0.13306234260614155</v>
      </c>
      <c r="E42" s="30">
        <v>0.14695787486429224</v>
      </c>
      <c r="F42" s="30">
        <v>0.18102354867652395</v>
      </c>
      <c r="G42" s="30">
        <v>0.19409941479576429</v>
      </c>
      <c r="H42" s="30">
        <v>0.1907513325643436</v>
      </c>
      <c r="I42" s="30">
        <v>0.18367986508476028</v>
      </c>
      <c r="J42" s="30">
        <v>0.18143557713622147</v>
      </c>
      <c r="K42" s="30">
        <v>0.17465503735222604</v>
      </c>
      <c r="L42" s="30">
        <v>0.1760864287898396</v>
      </c>
      <c r="M42" s="30">
        <v>0.17086231047591324</v>
      </c>
      <c r="N42" s="30">
        <v>0.17528951008022592</v>
      </c>
      <c r="O42" s="30">
        <v>0.17063669580275781</v>
      </c>
      <c r="P42" s="30">
        <v>0.174070634872179</v>
      </c>
      <c r="Q42" s="30">
        <v>0.173278667393785</v>
      </c>
      <c r="R42" s="30">
        <v>0.17280988482359286</v>
      </c>
      <c r="S42" s="30">
        <v>0.13951182980672092</v>
      </c>
      <c r="T42" s="30">
        <v>0.14027543378111282</v>
      </c>
      <c r="U42" s="30">
        <v>0.14089546728477029</v>
      </c>
      <c r="V42" s="30">
        <v>0.14323725557227995</v>
      </c>
      <c r="W42" s="30">
        <v>0.14670937031545742</v>
      </c>
      <c r="X42" s="30">
        <v>0.14520954953228282</v>
      </c>
      <c r="Y42" s="30">
        <v>0.14588868279843095</v>
      </c>
      <c r="Z42" s="30">
        <v>0.14686285706143729</v>
      </c>
      <c r="AA42" s="30">
        <v>0.14529479983576929</v>
      </c>
      <c r="AB42" s="30">
        <v>0.13118358123903379</v>
      </c>
      <c r="AC42" s="30">
        <v>0.1368516334706639</v>
      </c>
      <c r="AD42" s="30">
        <v>0.13588840434563118</v>
      </c>
      <c r="AE42" s="30">
        <v>0.13197182146347061</v>
      </c>
    </row>
    <row r="43" spans="1:31" s="28" customFormat="1">
      <c r="A43" s="29" t="s">
        <v>131</v>
      </c>
      <c r="B43" s="29" t="s">
        <v>73</v>
      </c>
      <c r="C43" s="30">
        <v>6.4277076824481296E-3</v>
      </c>
      <c r="D43" s="30">
        <v>1.8733607706480814E-2</v>
      </c>
      <c r="E43" s="30">
        <v>2.8105803721372266E-2</v>
      </c>
      <c r="F43" s="30">
        <v>0.10222928160185452</v>
      </c>
      <c r="G43" s="30">
        <v>0.11431128341742129</v>
      </c>
      <c r="H43" s="30">
        <v>0.10209703468298947</v>
      </c>
      <c r="I43" s="30">
        <v>9.2499034017023168E-2</v>
      </c>
      <c r="J43" s="30">
        <v>0.12432666572891651</v>
      </c>
      <c r="K43" s="30">
        <v>9.5981053496510246E-2</v>
      </c>
      <c r="L43" s="30">
        <v>0.10546032011894256</v>
      </c>
      <c r="M43" s="30">
        <v>0.10152459393322119</v>
      </c>
      <c r="N43" s="30">
        <v>0.13702973407389649</v>
      </c>
      <c r="O43" s="30">
        <v>0.12614761630835936</v>
      </c>
      <c r="P43" s="30">
        <v>0.11953977823508372</v>
      </c>
      <c r="Q43" s="30">
        <v>0.13050398128783147</v>
      </c>
      <c r="R43" s="30">
        <v>0.12585933536267324</v>
      </c>
      <c r="S43" s="30">
        <v>0.15203872777441135</v>
      </c>
      <c r="T43" s="30">
        <v>0.1549749578108118</v>
      </c>
      <c r="U43" s="30">
        <v>0.16255975858138999</v>
      </c>
      <c r="V43" s="30">
        <v>0.16649433264255004</v>
      </c>
      <c r="W43" s="30">
        <v>0.18806415097375562</v>
      </c>
      <c r="X43" s="30">
        <v>0.23142902993858297</v>
      </c>
      <c r="Y43" s="30">
        <v>0.22300540824574303</v>
      </c>
      <c r="Z43" s="30">
        <v>0.23239951478986942</v>
      </c>
      <c r="AA43" s="30">
        <v>0.22031413078478276</v>
      </c>
      <c r="AB43" s="30">
        <v>0.18821810498867739</v>
      </c>
      <c r="AC43" s="30">
        <v>0.19085530681026516</v>
      </c>
      <c r="AD43" s="30">
        <v>0.19735581676179784</v>
      </c>
      <c r="AE43" s="30">
        <v>0.14861277107984022</v>
      </c>
    </row>
    <row r="44" spans="1:31" s="28" customFormat="1">
      <c r="A44" s="29" t="s">
        <v>131</v>
      </c>
      <c r="B44" s="29" t="s">
        <v>56</v>
      </c>
      <c r="C44" s="30">
        <v>6.539685953568368E-2</v>
      </c>
      <c r="D44" s="30">
        <v>7.1555548504141836E-2</v>
      </c>
      <c r="E44" s="30">
        <v>7.1148215947711133E-2</v>
      </c>
      <c r="F44" s="30">
        <v>8.9817160301454924E-2</v>
      </c>
      <c r="G44" s="30">
        <v>0.10036977071704675</v>
      </c>
      <c r="H44" s="30">
        <v>9.6629973610912204E-2</v>
      </c>
      <c r="I44" s="30">
        <v>9.0062827250423722E-2</v>
      </c>
      <c r="J44" s="30">
        <v>8.7955294358799369E-2</v>
      </c>
      <c r="K44" s="30">
        <v>8.1447566323902987E-2</v>
      </c>
      <c r="L44" s="30">
        <v>8.0978229578509031E-2</v>
      </c>
      <c r="M44" s="30">
        <v>7.671105816902038E-2</v>
      </c>
      <c r="N44" s="30">
        <v>7.8123204532589405E-2</v>
      </c>
      <c r="O44" s="30">
        <v>7.3625475314176542E-2</v>
      </c>
      <c r="P44" s="30">
        <v>7.2801542175672154E-2</v>
      </c>
      <c r="Q44" s="30">
        <v>7.1699085177051938E-2</v>
      </c>
      <c r="R44" s="30">
        <v>7.1057199597703027E-2</v>
      </c>
      <c r="S44" s="30">
        <v>5.1430859717691818E-2</v>
      </c>
      <c r="T44" s="30">
        <v>5.2701066829137617E-2</v>
      </c>
      <c r="U44" s="30">
        <v>5.2614895535664945E-2</v>
      </c>
      <c r="V44" s="30">
        <v>5.3832223912378546E-2</v>
      </c>
      <c r="W44" s="30">
        <v>5.7352458174140898E-2</v>
      </c>
      <c r="X44" s="30">
        <v>5.6805609795884095E-2</v>
      </c>
      <c r="Y44" s="30">
        <v>5.6137743449355924E-2</v>
      </c>
      <c r="Z44" s="30">
        <v>5.6295246033075806E-2</v>
      </c>
      <c r="AA44" s="30">
        <v>5.0891974742685239E-2</v>
      </c>
      <c r="AB44" s="30">
        <v>4.0769425404468727E-2</v>
      </c>
      <c r="AC44" s="30">
        <v>4.3997230325239577E-2</v>
      </c>
      <c r="AD44" s="30">
        <v>4.3783847345454589E-2</v>
      </c>
      <c r="AE44" s="30">
        <v>2.7191450981516006E-2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0.70706308090485293</v>
      </c>
      <c r="D49" s="30">
        <v>0.6693990023927322</v>
      </c>
      <c r="E49" s="30">
        <v>0.68004699669211932</v>
      </c>
      <c r="F49" s="30">
        <v>0.67460231401890736</v>
      </c>
      <c r="G49" s="30">
        <v>0.71700491444989933</v>
      </c>
      <c r="H49" s="30">
        <v>0.73945535031085297</v>
      </c>
      <c r="I49" s="30">
        <v>0.70301265784813449</v>
      </c>
      <c r="J49" s="30">
        <v>0.70553676998624104</v>
      </c>
      <c r="K49" s="30">
        <v>0.69093340157219918</v>
      </c>
      <c r="L49" s="30">
        <v>0.73148225593530547</v>
      </c>
      <c r="M49" s="30">
        <v>0.72239815550415876</v>
      </c>
      <c r="N49" s="30">
        <v>0.70990213658725532</v>
      </c>
      <c r="O49" s="30">
        <v>0.73253631042781164</v>
      </c>
      <c r="P49" s="30">
        <v>0.70438743643623813</v>
      </c>
      <c r="Q49" s="30">
        <v>0.73943172178401084</v>
      </c>
      <c r="R49" s="30">
        <v>0.69638067242288293</v>
      </c>
      <c r="S49" s="30">
        <v>0.64926710077293315</v>
      </c>
      <c r="T49" s="30">
        <v>0.65815650021624716</v>
      </c>
      <c r="U49" s="30">
        <v>0.56464399614390681</v>
      </c>
      <c r="V49" s="30">
        <v>0.57312294593119983</v>
      </c>
      <c r="W49" s="30">
        <v>0.64784628142714562</v>
      </c>
      <c r="X49" s="30">
        <v>0.65219321435187005</v>
      </c>
      <c r="Y49" s="30">
        <v>0.60787221514155376</v>
      </c>
      <c r="Z49" s="30">
        <v>0.57769234830459271</v>
      </c>
      <c r="AA49" s="30">
        <v>0.58276825138432009</v>
      </c>
      <c r="AB49" s="30">
        <v>0.61357962918332642</v>
      </c>
      <c r="AC49" s="30">
        <v>0.6013512757719065</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1.763779817351596E-3</v>
      </c>
      <c r="D51" s="30">
        <v>6.688523515981712E-4</v>
      </c>
      <c r="E51" s="30">
        <v>2.1775216894977167E-3</v>
      </c>
      <c r="F51" s="30">
        <v>4.7974851598173518E-3</v>
      </c>
      <c r="G51" s="30">
        <v>1.6901789269406391E-3</v>
      </c>
      <c r="H51" s="30">
        <v>4.1433803652968027E-3</v>
      </c>
      <c r="I51" s="30">
        <v>2.3911632420091323E-3</v>
      </c>
      <c r="J51" s="30">
        <v>5.6672636986301369E-3</v>
      </c>
      <c r="K51" s="30">
        <v>3.3883700913242006E-4</v>
      </c>
      <c r="L51" s="30">
        <v>1.2384494063926942E-3</v>
      </c>
      <c r="M51" s="30">
        <v>1.8480471917808219E-4</v>
      </c>
      <c r="N51" s="30">
        <v>6.0770981735159815E-3</v>
      </c>
      <c r="O51" s="30">
        <v>4.1710239726027399E-3</v>
      </c>
      <c r="P51" s="30">
        <v>5.8344257990867576E-3</v>
      </c>
      <c r="Q51" s="30">
        <v>1.2157693607305935E-2</v>
      </c>
      <c r="R51" s="30">
        <v>7.0336189497716894E-3</v>
      </c>
      <c r="S51" s="30">
        <v>2.1571490867579909E-2</v>
      </c>
      <c r="T51" s="30">
        <v>2.0035394977168948E-2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4.3635478474449651E-4</v>
      </c>
      <c r="D52" s="30">
        <v>1.6066999218937749E-9</v>
      </c>
      <c r="E52" s="30">
        <v>5.2557799010659692E-4</v>
      </c>
      <c r="F52" s="30">
        <v>3.4224945914659941E-4</v>
      </c>
      <c r="G52" s="30">
        <v>1.2752084101621606E-4</v>
      </c>
      <c r="H52" s="30">
        <v>8.80306955986097E-4</v>
      </c>
      <c r="I52" s="30">
        <v>3.9297290236549499E-4</v>
      </c>
      <c r="J52" s="30">
        <v>1.5572024303037133E-4</v>
      </c>
      <c r="K52" s="30">
        <v>1.151965804549988E-5</v>
      </c>
      <c r="L52" s="30">
        <v>2.5754634883441463E-9</v>
      </c>
      <c r="M52" s="30">
        <v>2.7033667027156928E-9</v>
      </c>
      <c r="N52" s="30">
        <v>2.1759750438913048E-3</v>
      </c>
      <c r="O52" s="30">
        <v>8.0291301186079668E-4</v>
      </c>
      <c r="P52" s="30">
        <v>1.2521864529399852E-3</v>
      </c>
      <c r="Q52" s="30">
        <v>1.7500100878764808E-3</v>
      </c>
      <c r="R52" s="30">
        <v>9.1343292340385874E-4</v>
      </c>
      <c r="S52" s="30">
        <v>4.7375292600023104E-3</v>
      </c>
      <c r="T52" s="30">
        <v>2.0363850034712237E-3</v>
      </c>
      <c r="U52" s="30">
        <v>2.7680798271411986E-2</v>
      </c>
      <c r="V52" s="30">
        <v>1.6286880847815828E-2</v>
      </c>
      <c r="W52" s="30">
        <v>9.8823501749188535E-3</v>
      </c>
      <c r="X52" s="30">
        <v>6.2432438628416045E-3</v>
      </c>
      <c r="Y52" s="30">
        <v>4.0789968137805235E-2</v>
      </c>
      <c r="Z52" s="30">
        <v>1.6169929755904994E-2</v>
      </c>
      <c r="AA52" s="30">
        <v>1.4487973626831538E-2</v>
      </c>
      <c r="AB52" s="30">
        <v>1.3126783162493438E-2</v>
      </c>
      <c r="AC52" s="30">
        <v>1.2307139764010506E-2</v>
      </c>
      <c r="AD52" s="30">
        <v>0.15459920185856899</v>
      </c>
      <c r="AE52" s="30">
        <v>0.16676804655440136</v>
      </c>
    </row>
    <row r="53" spans="1:31" s="28" customFormat="1">
      <c r="A53" s="29" t="s">
        <v>132</v>
      </c>
      <c r="B53" s="29" t="s">
        <v>65</v>
      </c>
      <c r="C53" s="30">
        <v>0.1424184701035679</v>
      </c>
      <c r="D53" s="30">
        <v>0.14313932342307303</v>
      </c>
      <c r="E53" s="30">
        <v>0.12978064726387503</v>
      </c>
      <c r="F53" s="30">
        <v>0.16032823019748496</v>
      </c>
      <c r="G53" s="30">
        <v>0.16400276133269953</v>
      </c>
      <c r="H53" s="30">
        <v>0.15574914303822734</v>
      </c>
      <c r="I53" s="30">
        <v>0.15782072686902862</v>
      </c>
      <c r="J53" s="30">
        <v>0.19874779987488658</v>
      </c>
      <c r="K53" s="30">
        <v>0.16505345233465232</v>
      </c>
      <c r="L53" s="30">
        <v>0.1411917234099033</v>
      </c>
      <c r="M53" s="30">
        <v>0.14232177396951598</v>
      </c>
      <c r="N53" s="30">
        <v>0.12833363814174384</v>
      </c>
      <c r="O53" s="30">
        <v>0.15784554398398223</v>
      </c>
      <c r="P53" s="30">
        <v>0.1627742273042487</v>
      </c>
      <c r="Q53" s="30">
        <v>0.15416008676622195</v>
      </c>
      <c r="R53" s="30">
        <v>0.1549685859564861</v>
      </c>
      <c r="S53" s="30">
        <v>0.19530227291902028</v>
      </c>
      <c r="T53" s="30">
        <v>0.16217584862777054</v>
      </c>
      <c r="U53" s="30">
        <v>0.13963069310088669</v>
      </c>
      <c r="V53" s="30">
        <v>0.1395143120024035</v>
      </c>
      <c r="W53" s="30">
        <v>0.12665353186778364</v>
      </c>
      <c r="X53" s="30">
        <v>0.15542675338144418</v>
      </c>
      <c r="Y53" s="30">
        <v>0.16096535046022209</v>
      </c>
      <c r="Z53" s="30">
        <v>0.15179303755856946</v>
      </c>
      <c r="AA53" s="30">
        <v>0.15298638728210695</v>
      </c>
      <c r="AB53" s="30">
        <v>0.19255611751766077</v>
      </c>
      <c r="AC53" s="30">
        <v>0.16008037481402823</v>
      </c>
      <c r="AD53" s="30">
        <v>0.1372002145233876</v>
      </c>
      <c r="AE53" s="30">
        <v>0.13753011970096363</v>
      </c>
    </row>
    <row r="54" spans="1:31" s="28" customFormat="1">
      <c r="A54" s="29" t="s">
        <v>132</v>
      </c>
      <c r="B54" s="29" t="s">
        <v>69</v>
      </c>
      <c r="C54" s="30">
        <v>0.35939676154121514</v>
      </c>
      <c r="D54" s="30">
        <v>0.36416322036977522</v>
      </c>
      <c r="E54" s="30">
        <v>0.31328603453146375</v>
      </c>
      <c r="F54" s="30">
        <v>0.32392011755175565</v>
      </c>
      <c r="G54" s="30">
        <v>0.3318996570299696</v>
      </c>
      <c r="H54" s="30">
        <v>0.34345674953585725</v>
      </c>
      <c r="I54" s="30">
        <v>0.35309504880915249</v>
      </c>
      <c r="J54" s="30">
        <v>0.31933033174633596</v>
      </c>
      <c r="K54" s="30">
        <v>0.32343597254050083</v>
      </c>
      <c r="L54" s="30">
        <v>0.31332370619104954</v>
      </c>
      <c r="M54" s="30">
        <v>0.35094444526749635</v>
      </c>
      <c r="N54" s="30">
        <v>0.31543993226815426</v>
      </c>
      <c r="O54" s="30">
        <v>0.32378117139529833</v>
      </c>
      <c r="P54" s="30">
        <v>0.32697254488453942</v>
      </c>
      <c r="Q54" s="30">
        <v>0.34080379473852151</v>
      </c>
      <c r="R54" s="30">
        <v>0.34523744540948592</v>
      </c>
      <c r="S54" s="30">
        <v>0.32448126983667219</v>
      </c>
      <c r="T54" s="30">
        <v>0.34442712471518167</v>
      </c>
      <c r="U54" s="30">
        <v>0.32557944699554309</v>
      </c>
      <c r="V54" s="30">
        <v>0.33007626883060004</v>
      </c>
      <c r="W54" s="30">
        <v>0.2924224787773676</v>
      </c>
      <c r="X54" s="30">
        <v>0.29221277344180485</v>
      </c>
      <c r="Y54" s="30">
        <v>0.31005605717552187</v>
      </c>
      <c r="Z54" s="30">
        <v>0.32846269802830069</v>
      </c>
      <c r="AA54" s="30">
        <v>0.33621108958534957</v>
      </c>
      <c r="AB54" s="30">
        <v>0.32560577541061791</v>
      </c>
      <c r="AC54" s="30">
        <v>0.32695364555133111</v>
      </c>
      <c r="AD54" s="30">
        <v>0.31313182978891513</v>
      </c>
      <c r="AE54" s="30">
        <v>0.31688956106315197</v>
      </c>
    </row>
    <row r="55" spans="1:31" s="28" customFormat="1">
      <c r="A55" s="29" t="s">
        <v>132</v>
      </c>
      <c r="B55" s="29" t="s">
        <v>68</v>
      </c>
      <c r="C55" s="30">
        <v>0.27589072990008978</v>
      </c>
      <c r="D55" s="30">
        <v>0.27392444221065032</v>
      </c>
      <c r="E55" s="30">
        <v>0.28436708263272314</v>
      </c>
      <c r="F55" s="30">
        <v>0.27265867899690449</v>
      </c>
      <c r="G55" s="30">
        <v>0.25897690949731661</v>
      </c>
      <c r="H55" s="30">
        <v>0.27236087980575618</v>
      </c>
      <c r="I55" s="30">
        <v>0.27859718903045044</v>
      </c>
      <c r="J55" s="30">
        <v>0.26088861797225327</v>
      </c>
      <c r="K55" s="30">
        <v>0.27047971420670464</v>
      </c>
      <c r="L55" s="30">
        <v>0.27589286873700264</v>
      </c>
      <c r="M55" s="30">
        <v>0.27430605823670356</v>
      </c>
      <c r="N55" s="30">
        <v>0.28484461756105656</v>
      </c>
      <c r="O55" s="30">
        <v>0.27250567471894582</v>
      </c>
      <c r="P55" s="30">
        <v>0.25897726293501083</v>
      </c>
      <c r="Q55" s="30">
        <v>0.27368697274359538</v>
      </c>
      <c r="R55" s="30">
        <v>0.278167468184286</v>
      </c>
      <c r="S55" s="30">
        <v>0.26088863163515824</v>
      </c>
      <c r="T55" s="30">
        <v>0.27008006606123375</v>
      </c>
      <c r="U55" s="30">
        <v>0.27629869256606165</v>
      </c>
      <c r="V55" s="30">
        <v>0.25606454698135833</v>
      </c>
      <c r="W55" s="30">
        <v>0.27028145851254542</v>
      </c>
      <c r="X55" s="30">
        <v>0.25104033146778265</v>
      </c>
      <c r="Y55" s="30">
        <v>0.24541129421117661</v>
      </c>
      <c r="Z55" s="30">
        <v>0.25446388910776552</v>
      </c>
      <c r="AA55" s="30">
        <v>0.26067002114034621</v>
      </c>
      <c r="AB55" s="30">
        <v>0.23208380886316529</v>
      </c>
      <c r="AC55" s="30">
        <v>0.23062644506459079</v>
      </c>
      <c r="AD55" s="30">
        <v>0.23404948556296359</v>
      </c>
      <c r="AE55" s="30">
        <v>0.23995355335780308</v>
      </c>
    </row>
    <row r="56" spans="1:31" s="28" customFormat="1">
      <c r="A56" s="29" t="s">
        <v>132</v>
      </c>
      <c r="B56" s="29" t="s">
        <v>36</v>
      </c>
      <c r="C56" s="30">
        <v>0.2307920482485544</v>
      </c>
      <c r="D56" s="30">
        <v>5.0411909130142353E-2</v>
      </c>
      <c r="E56" s="30">
        <v>5.1766050614368661E-2</v>
      </c>
      <c r="F56" s="30">
        <v>6.0572922866757264E-2</v>
      </c>
      <c r="G56" s="30">
        <v>6.008268031411669E-2</v>
      </c>
      <c r="H56" s="30">
        <v>6.0133112154676496E-2</v>
      </c>
      <c r="I56" s="30">
        <v>5.4716137391928474E-2</v>
      </c>
      <c r="J56" s="30">
        <v>5.1024738630568771E-2</v>
      </c>
      <c r="K56" s="30">
        <v>4.6923663646736606E-2</v>
      </c>
      <c r="L56" s="30">
        <v>4.7071771646668932E-2</v>
      </c>
      <c r="M56" s="30">
        <v>4.6755857612645654E-2</v>
      </c>
      <c r="N56" s="30">
        <v>4.9334004349016594E-2</v>
      </c>
      <c r="O56" s="30">
        <v>4.4666110455186564E-2</v>
      </c>
      <c r="P56" s="30">
        <v>4.222840335696347E-2</v>
      </c>
      <c r="Q56" s="30">
        <v>4.4984520396486156E-2</v>
      </c>
      <c r="R56" s="30">
        <v>4.5089139095712043E-2</v>
      </c>
      <c r="S56" s="30">
        <v>4.1449235657273154E-2</v>
      </c>
      <c r="T56" s="30">
        <v>3.9317704646059722E-2</v>
      </c>
      <c r="U56" s="30">
        <v>4.1114276951371605E-2</v>
      </c>
      <c r="V56" s="30">
        <v>4.0045775526064642E-2</v>
      </c>
      <c r="W56" s="30">
        <v>6.342509997575102E-2</v>
      </c>
      <c r="X56" s="30">
        <v>0.14132599095117693</v>
      </c>
      <c r="Y56" s="30">
        <v>0.14062180001661934</v>
      </c>
      <c r="Z56" s="30">
        <v>0.14949934427652159</v>
      </c>
      <c r="AA56" s="30">
        <v>0.14721170161528244</v>
      </c>
      <c r="AB56" s="30">
        <v>0.1440271792063893</v>
      </c>
      <c r="AC56" s="30">
        <v>0.14509324066972301</v>
      </c>
      <c r="AD56" s="30">
        <v>0.14104538810764128</v>
      </c>
      <c r="AE56" s="30">
        <v>0.13693529323904247</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t="s">
        <v>169</v>
      </c>
      <c r="T57" s="30" t="s">
        <v>169</v>
      </c>
      <c r="U57" s="30" t="s">
        <v>169</v>
      </c>
      <c r="V57" s="30" t="s">
        <v>169</v>
      </c>
      <c r="W57" s="30">
        <v>0.28442700003448895</v>
      </c>
      <c r="X57" s="30">
        <v>0.27501223910120498</v>
      </c>
      <c r="Y57" s="30">
        <v>0.27138818850710111</v>
      </c>
      <c r="Z57" s="30">
        <v>0.29219584135035886</v>
      </c>
      <c r="AA57" s="30">
        <v>0.28755704837236712</v>
      </c>
      <c r="AB57" s="30">
        <v>0.27484056322807565</v>
      </c>
      <c r="AC57" s="30">
        <v>0.27604735727510449</v>
      </c>
      <c r="AD57" s="30">
        <v>0.27542272141758584</v>
      </c>
      <c r="AE57" s="30">
        <v>0.2595589917953342</v>
      </c>
    </row>
    <row r="58" spans="1:31" s="28" customFormat="1">
      <c r="A58" s="29" t="s">
        <v>132</v>
      </c>
      <c r="B58" s="29" t="s">
        <v>56</v>
      </c>
      <c r="C58" s="30">
        <v>8.2394511745394652E-2</v>
      </c>
      <c r="D58" s="30">
        <v>8.8498333589866696E-2</v>
      </c>
      <c r="E58" s="30">
        <v>8.6270255147720409E-2</v>
      </c>
      <c r="F58" s="30">
        <v>0.10158269483041742</v>
      </c>
      <c r="G58" s="30">
        <v>0.10401642811631534</v>
      </c>
      <c r="H58" s="30">
        <v>0.10191667002356809</v>
      </c>
      <c r="I58" s="30">
        <v>8.6351484319815999E-2</v>
      </c>
      <c r="J58" s="30">
        <v>8.1743553062026297E-2</v>
      </c>
      <c r="K58" s="30">
        <v>7.526907171585237E-2</v>
      </c>
      <c r="L58" s="30">
        <v>7.2657855089716644E-2</v>
      </c>
      <c r="M58" s="30">
        <v>7.2556857386255932E-2</v>
      </c>
      <c r="N58" s="30">
        <v>7.5448134172369799E-2</v>
      </c>
      <c r="O58" s="30">
        <v>7.1260681469603099E-2</v>
      </c>
      <c r="P58" s="30">
        <v>6.5694159577161584E-2</v>
      </c>
      <c r="Q58" s="30">
        <v>6.7228508882682808E-2</v>
      </c>
      <c r="R58" s="30">
        <v>6.7570879707452167E-2</v>
      </c>
      <c r="S58" s="30">
        <v>6.324678755315101E-2</v>
      </c>
      <c r="T58" s="30">
        <v>5.9597964637118507E-2</v>
      </c>
      <c r="U58" s="30">
        <v>5.9216250789418855E-2</v>
      </c>
      <c r="V58" s="30">
        <v>5.7889090372671578E-2</v>
      </c>
      <c r="W58" s="30">
        <v>5.7588821819132864E-2</v>
      </c>
      <c r="X58" s="30">
        <v>5.603370825444514E-2</v>
      </c>
      <c r="Y58" s="30">
        <v>5.2927695416397025E-2</v>
      </c>
      <c r="Z58" s="30">
        <v>5.6974837017174693E-2</v>
      </c>
      <c r="AA58" s="30">
        <v>5.4816592671432754E-2</v>
      </c>
      <c r="AB58" s="30">
        <v>5.1683512368786391E-2</v>
      </c>
      <c r="AC58" s="30">
        <v>5.1026026476575462E-2</v>
      </c>
      <c r="AD58" s="30">
        <v>5.1621606162314378E-2</v>
      </c>
      <c r="AE58" s="30">
        <v>4.3574373629585564E-2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0.17949788194396699</v>
      </c>
      <c r="D64" s="30">
        <v>0.17949788192712773</v>
      </c>
      <c r="E64" s="30">
        <v>0.1236246450536154</v>
      </c>
      <c r="F64" s="30">
        <v>9.7000000019391283E-2</v>
      </c>
      <c r="G64" s="30">
        <v>9.7000000119697075E-2</v>
      </c>
      <c r="H64" s="30">
        <v>9.7000000063417455E-2</v>
      </c>
      <c r="I64" s="30">
        <v>9.72657595471485E-2</v>
      </c>
      <c r="J64" s="30">
        <v>9.7000000619129306E-2</v>
      </c>
      <c r="K64" s="30">
        <v>9.7000000596002417E-2</v>
      </c>
      <c r="L64" s="30">
        <v>9.7000000707824913E-2</v>
      </c>
      <c r="M64" s="30">
        <v>9.7265760488978517E-2</v>
      </c>
      <c r="N64" s="30">
        <v>0.16744754924916552</v>
      </c>
      <c r="O64" s="30">
        <v>0.17241193247079484</v>
      </c>
      <c r="P64" s="30">
        <v>0.23715005522274238</v>
      </c>
      <c r="Q64" s="30">
        <v>0.12502247307814282</v>
      </c>
      <c r="R64" s="30">
        <v>0.12207990031592823</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9.3303795662100453E-2</v>
      </c>
      <c r="D65" s="30">
        <v>9.6106307077625575E-2</v>
      </c>
      <c r="E65" s="30">
        <v>9.2507819634703198E-2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2.4306469748858306E-2</v>
      </c>
      <c r="O65" s="30">
        <v>1.5367770262557078E-2</v>
      </c>
      <c r="P65" s="30">
        <v>5.2769977168949628E-2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3.5996963136472049E-3</v>
      </c>
      <c r="D66" s="30">
        <v>1.9095014524621969E-3</v>
      </c>
      <c r="E66" s="30">
        <v>7.65822015566493E-3</v>
      </c>
      <c r="F66" s="30">
        <v>1.2112916082600564E-3</v>
      </c>
      <c r="G66" s="30">
        <v>7.2423162650496768E-4</v>
      </c>
      <c r="H66" s="30">
        <v>2.4218712050929508E-3</v>
      </c>
      <c r="I66" s="30">
        <v>1.0144879154551443E-3</v>
      </c>
      <c r="J66" s="30">
        <v>1.8211841482215151E-3</v>
      </c>
      <c r="K66" s="30">
        <v>1.6159704531752383E-4</v>
      </c>
      <c r="L66" s="30">
        <v>4.2384444621441182E-4</v>
      </c>
      <c r="M66" s="30">
        <v>5.3136552334730137E-4</v>
      </c>
      <c r="N66" s="30">
        <v>2.0662964764931378E-2</v>
      </c>
      <c r="O66" s="30">
        <v>1.7597538562372346E-2</v>
      </c>
      <c r="P66" s="30">
        <v>4.786510308530896E-2</v>
      </c>
      <c r="Q66" s="30">
        <v>2.6599470728493283E-2</v>
      </c>
      <c r="R66" s="30">
        <v>2.3079858331185317E-2</v>
      </c>
      <c r="S66" s="30">
        <v>8.1317768864481027E-2</v>
      </c>
      <c r="T66" s="30">
        <v>9.4445156179718451E-2</v>
      </c>
      <c r="U66" s="30">
        <v>0.11284376209875038</v>
      </c>
      <c r="V66" s="30">
        <v>0.10849104690633232</v>
      </c>
      <c r="W66" s="30">
        <v>8.9265967731869067E-2</v>
      </c>
      <c r="X66" s="30">
        <v>0.13094201259990917</v>
      </c>
      <c r="Y66" s="30">
        <v>0.16148745634966741</v>
      </c>
      <c r="Z66" s="30">
        <v>5.2795592280957628E-2</v>
      </c>
      <c r="AA66" s="30">
        <v>4.4738302737488765E-2</v>
      </c>
      <c r="AB66" s="30">
        <v>6.7625476616777647E-2</v>
      </c>
      <c r="AC66" s="30">
        <v>9.443355621132056E-2</v>
      </c>
      <c r="AD66" s="30">
        <v>0.1423631400594873</v>
      </c>
      <c r="AE66" s="30">
        <v>0.14135678499354898</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0.34881714168347733</v>
      </c>
      <c r="D68" s="30">
        <v>0.34380905864322886</v>
      </c>
      <c r="E68" s="30">
        <v>0.30429656093125634</v>
      </c>
      <c r="F68" s="30">
        <v>0.33658695195557858</v>
      </c>
      <c r="G68" s="30">
        <v>0.32929497789457585</v>
      </c>
      <c r="H68" s="30">
        <v>0.36095804683754001</v>
      </c>
      <c r="I68" s="30">
        <v>0.36251536346504287</v>
      </c>
      <c r="J68" s="30">
        <v>0.34149501474714267</v>
      </c>
      <c r="K68" s="30">
        <v>0.33431977532143597</v>
      </c>
      <c r="L68" s="30">
        <v>0.33970798387374801</v>
      </c>
      <c r="M68" s="30">
        <v>0.35814097710165771</v>
      </c>
      <c r="N68" s="30">
        <v>0.32692020867003291</v>
      </c>
      <c r="O68" s="30">
        <v>0.33495934416264128</v>
      </c>
      <c r="P68" s="30">
        <v>0.32030295625485622</v>
      </c>
      <c r="Q68" s="30">
        <v>0.35933838128902729</v>
      </c>
      <c r="R68" s="30">
        <v>0.35906333204277208</v>
      </c>
      <c r="S68" s="30">
        <v>0.34980934699120342</v>
      </c>
      <c r="T68" s="30">
        <v>0.35378334246529847</v>
      </c>
      <c r="U68" s="30">
        <v>0.35423693976093801</v>
      </c>
      <c r="V68" s="30">
        <v>0.36717153401596958</v>
      </c>
      <c r="W68" s="30">
        <v>0.32992201808067778</v>
      </c>
      <c r="X68" s="30">
        <v>0.31818458685054957</v>
      </c>
      <c r="Y68" s="30">
        <v>0.30359039901173751</v>
      </c>
      <c r="Z68" s="30">
        <v>0.33743445954990586</v>
      </c>
      <c r="AA68" s="30">
        <v>0.34443944778584501</v>
      </c>
      <c r="AB68" s="30">
        <v>0.33683835844995602</v>
      </c>
      <c r="AC68" s="30">
        <v>0.3390615373925655</v>
      </c>
      <c r="AD68" s="30">
        <v>0.31213286780263327</v>
      </c>
      <c r="AE68" s="30">
        <v>0.32892968727710836</v>
      </c>
    </row>
    <row r="69" spans="1:31" s="28" customFormat="1">
      <c r="A69" s="29" t="s">
        <v>133</v>
      </c>
      <c r="B69" s="29" t="s">
        <v>68</v>
      </c>
      <c r="C69" s="30">
        <v>0.30629108581918646</v>
      </c>
      <c r="D69" s="30">
        <v>0.29096393964443457</v>
      </c>
      <c r="E69" s="30">
        <v>0.29302747158432807</v>
      </c>
      <c r="F69" s="30">
        <v>0.28194271605141374</v>
      </c>
      <c r="G69" s="30">
        <v>0.27508562459331387</v>
      </c>
      <c r="H69" s="30">
        <v>0.28163080407276253</v>
      </c>
      <c r="I69" s="30">
        <v>0.29034643724638237</v>
      </c>
      <c r="J69" s="30">
        <v>0.27606679249102389</v>
      </c>
      <c r="K69" s="30">
        <v>0.28770130520138626</v>
      </c>
      <c r="L69" s="30">
        <v>0.2902572826474748</v>
      </c>
      <c r="M69" s="30">
        <v>0.29150742806037866</v>
      </c>
      <c r="N69" s="30">
        <v>0.29611883759937641</v>
      </c>
      <c r="O69" s="30">
        <v>0.2818599330389156</v>
      </c>
      <c r="P69" s="30">
        <v>0.27512086168092709</v>
      </c>
      <c r="Q69" s="30">
        <v>0.2820599999994392</v>
      </c>
      <c r="R69" s="30">
        <v>0.2898628234948204</v>
      </c>
      <c r="S69" s="30">
        <v>0.27605746051392288</v>
      </c>
      <c r="T69" s="30">
        <v>0.28785811416218865</v>
      </c>
      <c r="U69" s="30">
        <v>0.27073839350446871</v>
      </c>
      <c r="V69" s="30">
        <v>0.25179761729983058</v>
      </c>
      <c r="W69" s="30">
        <v>0.25695200949316499</v>
      </c>
      <c r="X69" s="30">
        <v>0.22326589098491592</v>
      </c>
      <c r="Y69" s="30">
        <v>0.21885424385299004</v>
      </c>
      <c r="Z69" s="30">
        <v>0.21265971677810405</v>
      </c>
      <c r="AA69" s="30">
        <v>0.21502188046995144</v>
      </c>
      <c r="AB69" s="30">
        <v>0.19544122149076984</v>
      </c>
      <c r="AC69" s="30">
        <v>0.18874120612184131</v>
      </c>
      <c r="AD69" s="30">
        <v>0.1741018638365831</v>
      </c>
      <c r="AE69" s="30">
        <v>0.18324563175629183</v>
      </c>
    </row>
    <row r="70" spans="1:31" s="28" customFormat="1">
      <c r="A70" s="29" t="s">
        <v>133</v>
      </c>
      <c r="B70" s="29" t="s">
        <v>36</v>
      </c>
      <c r="C70" s="30">
        <v>5.5928253025134204E-2</v>
      </c>
      <c r="D70" s="30">
        <v>5.6139966075478338E-2</v>
      </c>
      <c r="E70" s="30">
        <v>6.1107368529322303E-2</v>
      </c>
      <c r="F70" s="30">
        <v>6.3492553760212719E-2</v>
      </c>
      <c r="G70" s="30">
        <v>6.2544440957261332E-2</v>
      </c>
      <c r="H70" s="30">
        <v>6.1196199727597662E-2</v>
      </c>
      <c r="I70" s="30">
        <v>5.6212126341613759E-2</v>
      </c>
      <c r="J70" s="30">
        <v>5.4662930795043987E-2</v>
      </c>
      <c r="K70" s="30">
        <v>5.0249071930175963E-2</v>
      </c>
      <c r="L70" s="30">
        <v>5.6610861109041094E-2</v>
      </c>
      <c r="M70" s="30">
        <v>5.5653644151709064E-2</v>
      </c>
      <c r="N70" s="30">
        <v>5.7742350181065556E-2</v>
      </c>
      <c r="O70" s="30">
        <v>5.667114925620876E-2</v>
      </c>
      <c r="P70" s="30">
        <v>4.9243888174068266E-2</v>
      </c>
      <c r="Q70" s="30">
        <v>5.0572599036504989E-2</v>
      </c>
      <c r="R70" s="30">
        <v>5.1172959345937505E-2</v>
      </c>
      <c r="S70" s="30">
        <v>8.382762948625147E-2</v>
      </c>
      <c r="T70" s="30">
        <v>8.3055764378192315E-2</v>
      </c>
      <c r="U70" s="30">
        <v>0.11897758692471599</v>
      </c>
      <c r="V70" s="30">
        <v>0.11572141567069281</v>
      </c>
      <c r="W70" s="30">
        <v>0.12598238536989842</v>
      </c>
      <c r="X70" s="30">
        <v>0.12658809674787791</v>
      </c>
      <c r="Y70" s="30">
        <v>0.1253478904089837</v>
      </c>
      <c r="Z70" s="30">
        <v>0.12824026529906138</v>
      </c>
      <c r="AA70" s="30">
        <v>0.12882163275027528</v>
      </c>
      <c r="AB70" s="30">
        <v>0.12335943932333075</v>
      </c>
      <c r="AC70" s="30">
        <v>0.12142573625570217</v>
      </c>
      <c r="AD70" s="30">
        <v>0.12164959120563686</v>
      </c>
      <c r="AE70" s="30">
        <v>0.11375267270822714</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9.4546558681296369E-2</v>
      </c>
      <c r="D72" s="30">
        <v>9.8018607063725324E-2</v>
      </c>
      <c r="E72" s="30">
        <v>0.10125316982291259</v>
      </c>
      <c r="F72" s="30">
        <v>0.100036566425365</v>
      </c>
      <c r="G72" s="30">
        <v>0.10036805710874638</v>
      </c>
      <c r="H72" s="30">
        <v>9.6680091775201052E-2</v>
      </c>
      <c r="I72" s="30">
        <v>8.5403291268254161E-2</v>
      </c>
      <c r="J72" s="30">
        <v>8.1395669236179691E-2</v>
      </c>
      <c r="K72" s="30">
        <v>7.3366908065356562E-2</v>
      </c>
      <c r="L72" s="30">
        <v>7.1294022829778619E-2</v>
      </c>
      <c r="M72" s="30">
        <v>6.9818324980109828E-2</v>
      </c>
      <c r="N72" s="30">
        <v>7.1611326283811394E-2</v>
      </c>
      <c r="O72" s="30">
        <v>6.8728813413734463E-2</v>
      </c>
      <c r="P72" s="30">
        <v>6.4105491871297021E-2</v>
      </c>
      <c r="Q72" s="30">
        <v>6.6625119633441282E-2</v>
      </c>
      <c r="R72" s="30">
        <v>6.5858210149540825E-2</v>
      </c>
      <c r="S72" s="30">
        <v>6.1335695535596174E-2</v>
      </c>
      <c r="T72" s="30">
        <v>5.9658851437656348E-2</v>
      </c>
      <c r="U72" s="30">
        <v>5.5731258293150246E-2</v>
      </c>
      <c r="V72" s="30">
        <v>5.3139989309302305E-2</v>
      </c>
      <c r="W72" s="30">
        <v>5.159440976847323E-2</v>
      </c>
      <c r="X72" s="30">
        <v>5.0921931077687686E-2</v>
      </c>
      <c r="Y72" s="30">
        <v>4.9963002471033531E-2</v>
      </c>
      <c r="Z72" s="30">
        <v>5.0953011711690331E-2</v>
      </c>
      <c r="AA72" s="30">
        <v>5.0431731928816441E-2</v>
      </c>
      <c r="AB72" s="30">
        <v>4.6319460375041144E-2</v>
      </c>
      <c r="AC72" s="30">
        <v>4.4727713398029716E-2</v>
      </c>
      <c r="AD72" s="30">
        <v>4.4518830200198312E-2</v>
      </c>
      <c r="AE72" s="30">
        <v>3.5319718059900536E-2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7.3672519867404288E-9</v>
      </c>
      <c r="D78" s="30">
        <v>7.2888097668598522E-9</v>
      </c>
      <c r="E78" s="30">
        <v>7.6218931111696524E-9</v>
      </c>
      <c r="F78" s="30">
        <v>7.6862887469265893E-9</v>
      </c>
      <c r="G78" s="30">
        <v>7.7163513676677207E-9</v>
      </c>
      <c r="H78" s="30">
        <v>7.957758166491044E-9</v>
      </c>
      <c r="I78" s="30">
        <v>8.5814223305233582E-9</v>
      </c>
      <c r="J78" s="30">
        <v>9.1400575166842292E-9</v>
      </c>
      <c r="K78" s="30">
        <v>9.3917725895679647E-9</v>
      </c>
      <c r="L78" s="30">
        <v>9.6140784158763615E-9</v>
      </c>
      <c r="M78" s="30">
        <v>9.6745839919212648E-9</v>
      </c>
      <c r="N78" s="30">
        <v>1.0892119445907972E-8</v>
      </c>
      <c r="O78" s="30">
        <v>1.0899365011415525E-8</v>
      </c>
      <c r="P78" s="30">
        <v>1.0815295157182944E-8</v>
      </c>
      <c r="Q78" s="30">
        <v>1.0827781985423252E-8</v>
      </c>
      <c r="R78" s="30">
        <v>1.0957833904109588E-8</v>
      </c>
      <c r="S78" s="30">
        <v>1.1359831621004564E-8</v>
      </c>
      <c r="T78" s="30">
        <v>1.1750519186863365E-8</v>
      </c>
      <c r="U78" s="30">
        <v>1.2784785519845454E-8</v>
      </c>
      <c r="V78" s="30">
        <v>1.272539460396909E-8</v>
      </c>
      <c r="W78" s="30">
        <v>1.3854991548120773E-8</v>
      </c>
      <c r="X78" s="30">
        <v>1.3877248529153495E-8</v>
      </c>
      <c r="Y78" s="30">
        <v>1.3831362508781174E-8</v>
      </c>
      <c r="Z78" s="30">
        <v>1.4093251668422901E-8</v>
      </c>
      <c r="AA78" s="30">
        <v>1.4400844090270461E-8</v>
      </c>
      <c r="AB78" s="30">
        <v>1.5212814475763907E-8</v>
      </c>
      <c r="AC78" s="30">
        <v>1.5889988364945556E-8</v>
      </c>
      <c r="AD78" s="30">
        <v>1.7284085221285563E-8</v>
      </c>
      <c r="AE78" s="30">
        <v>1.7315789098173517E-8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6.7484311348827668E-9</v>
      </c>
      <c r="D80" s="30">
        <v>6.535869375609249E-9</v>
      </c>
      <c r="E80" s="30">
        <v>6.8615380175465535E-9</v>
      </c>
      <c r="F80" s="30">
        <v>7.0117045046431561E-9</v>
      </c>
      <c r="G80" s="30">
        <v>7.1869160125185983E-9</v>
      </c>
      <c r="H80" s="30">
        <v>7.6094415371196975E-9</v>
      </c>
      <c r="I80" s="30">
        <v>8.0889628546508621E-9</v>
      </c>
      <c r="J80" s="30">
        <v>8.6056559437689127E-9</v>
      </c>
      <c r="K80" s="30">
        <v>8.8695310014878601E-9</v>
      </c>
      <c r="L80" s="30">
        <v>9.1012905956595351E-9</v>
      </c>
      <c r="M80" s="30">
        <v>9.0975416217741525E-9</v>
      </c>
      <c r="N80" s="30">
        <v>2.9792290707313627E-4</v>
      </c>
      <c r="O80" s="30">
        <v>1.029173599353547E-8</v>
      </c>
      <c r="P80" s="30">
        <v>1.0171889525935035E-8</v>
      </c>
      <c r="Q80" s="30">
        <v>1.0226679813760196E-8</v>
      </c>
      <c r="R80" s="30">
        <v>1.0506254360987123E-8</v>
      </c>
      <c r="S80" s="30">
        <v>6.4071510900479643E-4</v>
      </c>
      <c r="T80" s="30">
        <v>1.134789466933456E-8</v>
      </c>
      <c r="U80" s="30">
        <v>3.6241463245626182E-4</v>
      </c>
      <c r="V80" s="30">
        <v>3.802174251954417E-4</v>
      </c>
      <c r="W80" s="30">
        <v>1.5970546204955914E-3</v>
      </c>
      <c r="X80" s="30">
        <v>3.3637741891040776E-8</v>
      </c>
      <c r="Y80" s="30">
        <v>5.7165007764033225E-4</v>
      </c>
      <c r="Z80" s="30">
        <v>1.1146523353999351E-3</v>
      </c>
      <c r="AA80" s="30">
        <v>3.4856077389387471E-8</v>
      </c>
      <c r="AB80" s="30">
        <v>3.7748859825224371E-8</v>
      </c>
      <c r="AC80" s="30">
        <v>4.095939222169735E-8</v>
      </c>
      <c r="AD80" s="30">
        <v>4.0115987289226105E-3</v>
      </c>
      <c r="AE80" s="30">
        <v>1.5963055002991657E-3</v>
      </c>
    </row>
    <row r="81" spans="1:31" s="28" customFormat="1">
      <c r="A81" s="29" t="s">
        <v>134</v>
      </c>
      <c r="B81" s="29" t="s">
        <v>65</v>
      </c>
      <c r="C81" s="30">
        <v>0.37309041257713971</v>
      </c>
      <c r="D81" s="30">
        <v>0.37632026337077623</v>
      </c>
      <c r="E81" s="30">
        <v>0.39030413760862798</v>
      </c>
      <c r="F81" s="30">
        <v>0.45547717522183739</v>
      </c>
      <c r="G81" s="30">
        <v>0.44963512988840987</v>
      </c>
      <c r="H81" s="30">
        <v>0.38493793471457916</v>
      </c>
      <c r="I81" s="30">
        <v>0.43033681801194323</v>
      </c>
      <c r="J81" s="30">
        <v>0.4568540894373066</v>
      </c>
      <c r="K81" s="30">
        <v>0.40117574505308279</v>
      </c>
      <c r="L81" s="30">
        <v>0.36632128873228675</v>
      </c>
      <c r="M81" s="30">
        <v>0.37285610650675155</v>
      </c>
      <c r="N81" s="30">
        <v>0.42115545097518758</v>
      </c>
      <c r="O81" s="30">
        <v>0.40780581499284785</v>
      </c>
      <c r="P81" s="30">
        <v>0.43733000331713701</v>
      </c>
      <c r="Q81" s="30">
        <v>0.40950749588549273</v>
      </c>
      <c r="R81" s="30">
        <v>0.36761673938940015</v>
      </c>
      <c r="S81" s="30">
        <v>0.39258993277640847</v>
      </c>
      <c r="T81" s="30">
        <v>0.37350643122968041</v>
      </c>
      <c r="U81" s="30">
        <v>0.35540847903605516</v>
      </c>
      <c r="V81" s="30">
        <v>0.33099494262043516</v>
      </c>
      <c r="W81" s="30">
        <v>0.3439094869109251</v>
      </c>
      <c r="X81" s="30">
        <v>0.33373130204235008</v>
      </c>
      <c r="Y81" s="30">
        <v>0.33790060915715242</v>
      </c>
      <c r="Z81" s="30">
        <v>0.32928201922369676</v>
      </c>
      <c r="AA81" s="30">
        <v>0.32601212535923607</v>
      </c>
      <c r="AB81" s="30">
        <v>0.34131230875373492</v>
      </c>
      <c r="AC81" s="30">
        <v>0.31573620742679337</v>
      </c>
      <c r="AD81" s="30">
        <v>0.32069885721731073</v>
      </c>
      <c r="AE81" s="30">
        <v>0.28570952021375146</v>
      </c>
    </row>
    <row r="82" spans="1:31" s="28" customFormat="1">
      <c r="A82" s="29" t="s">
        <v>134</v>
      </c>
      <c r="B82" s="29" t="s">
        <v>69</v>
      </c>
      <c r="C82" s="30">
        <v>0.26664343536416679</v>
      </c>
      <c r="D82" s="30">
        <v>0.32224459665007554</v>
      </c>
      <c r="E82" s="30">
        <v>0.32489413944023127</v>
      </c>
      <c r="F82" s="30">
        <v>0.34763623356339568</v>
      </c>
      <c r="G82" s="30">
        <v>0.3793785593640645</v>
      </c>
      <c r="H82" s="30">
        <v>0.39404022896361041</v>
      </c>
      <c r="I82" s="30">
        <v>0.40906540879699088</v>
      </c>
      <c r="J82" s="30">
        <v>0.39041174376625726</v>
      </c>
      <c r="K82" s="30">
        <v>0.39142443710554475</v>
      </c>
      <c r="L82" s="30">
        <v>0.37916218548301706</v>
      </c>
      <c r="M82" s="30">
        <v>0.42064999313566082</v>
      </c>
      <c r="N82" s="30">
        <v>0.39129177665083792</v>
      </c>
      <c r="O82" s="30">
        <v>0.39120449433169335</v>
      </c>
      <c r="P82" s="30">
        <v>0.41159654907860976</v>
      </c>
      <c r="Q82" s="30">
        <v>0.41156402136810033</v>
      </c>
      <c r="R82" s="30">
        <v>0.41878268189082507</v>
      </c>
      <c r="S82" s="30">
        <v>0.39755725181517176</v>
      </c>
      <c r="T82" s="30">
        <v>0.38442569660249098</v>
      </c>
      <c r="U82" s="30">
        <v>0.36406413164924611</v>
      </c>
      <c r="V82" s="30">
        <v>0.37726844128960529</v>
      </c>
      <c r="W82" s="30">
        <v>0.35678097678100784</v>
      </c>
      <c r="X82" s="30">
        <v>0.35284547908200703</v>
      </c>
      <c r="Y82" s="30">
        <v>0.36810867755539134</v>
      </c>
      <c r="Z82" s="30">
        <v>0.37571708693169337</v>
      </c>
      <c r="AA82" s="30">
        <v>0.38589920457706711</v>
      </c>
      <c r="AB82" s="30">
        <v>0.36397420882152026</v>
      </c>
      <c r="AC82" s="30">
        <v>0.35839020797785914</v>
      </c>
      <c r="AD82" s="30">
        <v>0.33676664819537278</v>
      </c>
      <c r="AE82" s="30">
        <v>0.34120394877849314</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1.5939653232130528E-2</v>
      </c>
      <c r="D86" s="30">
        <v>3.4178552329348438E-2</v>
      </c>
      <c r="E86" s="30">
        <v>1.545914218055369E-2</v>
      </c>
      <c r="F86" s="30">
        <v>2.076303911921288E-2</v>
      </c>
      <c r="G86" s="30">
        <v>3.5991045889833491E-2</v>
      </c>
      <c r="H86" s="30">
        <v>4.0605208742157305E-2</v>
      </c>
      <c r="I86" s="30">
        <v>5.5176705195003853E-2</v>
      </c>
      <c r="J86" s="30">
        <v>4.8598861716881041E-2</v>
      </c>
      <c r="K86" s="30">
        <v>4.8825515582117437E-2</v>
      </c>
      <c r="L86" s="30">
        <v>5.6366330411082979E-2</v>
      </c>
      <c r="M86" s="30">
        <v>4.9052617971130211E-2</v>
      </c>
      <c r="N86" s="30">
        <v>4.9089681761961997E-2</v>
      </c>
      <c r="O86" s="30">
        <v>4.4042882616237095E-2</v>
      </c>
      <c r="P86" s="30">
        <v>4.1974676441168791E-2</v>
      </c>
      <c r="Q86" s="30">
        <v>4.2681820132300451E-2</v>
      </c>
      <c r="R86" s="30">
        <v>4.2388062915860711E-2</v>
      </c>
      <c r="S86" s="30">
        <v>4.2234083643478255E-2</v>
      </c>
      <c r="T86" s="30">
        <v>4.2783712669200197E-2</v>
      </c>
      <c r="U86" s="30">
        <v>4.72555242918343E-2</v>
      </c>
      <c r="V86" s="30">
        <v>5.3660685168760526E-2</v>
      </c>
      <c r="W86" s="30">
        <v>5.0044620599007487E-2</v>
      </c>
      <c r="X86" s="30">
        <v>5.077671540102717E-2</v>
      </c>
      <c r="Y86" s="30">
        <v>5.0147924395051995E-2</v>
      </c>
      <c r="Z86" s="30">
        <v>5.2181526388495179E-2</v>
      </c>
      <c r="AA86" s="30">
        <v>4.923489224655158E-2</v>
      </c>
      <c r="AB86" s="30">
        <v>4.7468959317752739E-2</v>
      </c>
      <c r="AC86" s="30">
        <v>4.520195880637326E-2</v>
      </c>
      <c r="AD86" s="30">
        <v>4.7471738781586559E-2</v>
      </c>
      <c r="AE86" s="30">
        <v>4.0973146338285006E-2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0.11459492568321646</v>
      </c>
      <c r="D92" s="31">
        <v>6.822001534878927E-2</v>
      </c>
      <c r="E92" s="31">
        <v>7.1574386806327037E-2</v>
      </c>
      <c r="F92" s="31">
        <v>8.1104710689465176E-2</v>
      </c>
      <c r="G92" s="31">
        <v>8.0593276530353752E-2</v>
      </c>
      <c r="H92" s="31">
        <v>8.0053321505380262E-2</v>
      </c>
      <c r="I92" s="31">
        <v>7.3659526355324814E-2</v>
      </c>
      <c r="J92" s="31">
        <v>6.9717293182423271E-2</v>
      </c>
      <c r="K92" s="31">
        <v>6.459168771578222E-2</v>
      </c>
      <c r="L92" s="31">
        <v>6.7309151676750653E-2</v>
      </c>
      <c r="M92" s="31">
        <v>6.6620051054753673E-2</v>
      </c>
      <c r="N92" s="31">
        <v>6.939416896868475E-2</v>
      </c>
      <c r="O92" s="31">
        <v>8.071928979179456E-2</v>
      </c>
      <c r="P92" s="31">
        <v>7.7430537809792713E-2</v>
      </c>
      <c r="Q92" s="31">
        <v>7.9745520704703254E-2</v>
      </c>
      <c r="R92" s="31">
        <v>7.9961571293435604E-2</v>
      </c>
      <c r="S92" s="31">
        <v>0.14416099019943449</v>
      </c>
      <c r="T92" s="31">
        <v>0.14354470488251486</v>
      </c>
      <c r="U92" s="31">
        <v>0.15080946934388964</v>
      </c>
      <c r="V92" s="31">
        <v>0.15088773084166712</v>
      </c>
      <c r="W92" s="31">
        <v>0.155725785686155</v>
      </c>
      <c r="X92" s="31">
        <v>0.16466469638266021</v>
      </c>
      <c r="Y92" s="31">
        <v>0.16452503420128115</v>
      </c>
      <c r="Z92" s="31">
        <v>0.16752860376995407</v>
      </c>
      <c r="AA92" s="31">
        <v>0.16707868518919031</v>
      </c>
      <c r="AB92" s="31">
        <v>0.15672800285581409</v>
      </c>
      <c r="AC92" s="31">
        <v>0.15891837321907348</v>
      </c>
      <c r="AD92" s="31">
        <v>0.15956681986934829</v>
      </c>
      <c r="AE92" s="31">
        <v>0.15457110028068854</v>
      </c>
    </row>
    <row r="93" spans="1:31" collapsed="1">
      <c r="A93" s="29" t="s">
        <v>40</v>
      </c>
      <c r="B93" s="29" t="s">
        <v>72</v>
      </c>
      <c r="C93" s="31">
        <v>1.527114060837024E-2</v>
      </c>
      <c r="D93" s="31">
        <v>5.0063680948947704E-2</v>
      </c>
      <c r="E93" s="31">
        <v>6.5664982044515222E-2</v>
      </c>
      <c r="F93" s="31">
        <v>0.29447192517766324</v>
      </c>
      <c r="G93" s="31">
        <v>0.24962062816166769</v>
      </c>
      <c r="H93" s="31">
        <v>0.27360338648855892</v>
      </c>
      <c r="I93" s="31">
        <v>0.26697054777781831</v>
      </c>
      <c r="J93" s="31">
        <v>0.30804944762194275</v>
      </c>
      <c r="K93" s="31">
        <v>0.2785615407359161</v>
      </c>
      <c r="L93" s="31">
        <v>0.2990460789647707</v>
      </c>
      <c r="M93" s="31">
        <v>0.30210675769576961</v>
      </c>
      <c r="N93" s="31">
        <v>0.34136139724649467</v>
      </c>
      <c r="O93" s="31">
        <v>0.3207327196385692</v>
      </c>
      <c r="P93" s="31">
        <v>0.30962191953210261</v>
      </c>
      <c r="Q93" s="31">
        <v>0.33877314116222668</v>
      </c>
      <c r="R93" s="31">
        <v>0.33844652140222375</v>
      </c>
      <c r="S93" s="31">
        <v>0.31954201002420934</v>
      </c>
      <c r="T93" s="31">
        <v>0.31023605973176649</v>
      </c>
      <c r="U93" s="31">
        <v>0.32170083044209252</v>
      </c>
      <c r="V93" s="31">
        <v>0.33719047937417829</v>
      </c>
      <c r="W93" s="31">
        <v>0.33031325131684963</v>
      </c>
      <c r="X93" s="31">
        <v>0.33889660961994778</v>
      </c>
      <c r="Y93" s="31">
        <v>0.33579979618396144</v>
      </c>
      <c r="Z93" s="31">
        <v>0.36274151857461845</v>
      </c>
      <c r="AA93" s="31">
        <v>0.35822301386877531</v>
      </c>
      <c r="AB93" s="31">
        <v>0.3279539392147825</v>
      </c>
      <c r="AC93" s="31">
        <v>0.31739622500288212</v>
      </c>
      <c r="AD93" s="31">
        <v>0.33630653673689997</v>
      </c>
      <c r="AE93" s="31">
        <v>0.28895400663663773</v>
      </c>
    </row>
    <row r="94" spans="1:31">
      <c r="A94" s="29" t="s">
        <v>40</v>
      </c>
      <c r="B94" s="29" t="s">
        <v>76</v>
      </c>
      <c r="C94" s="31">
        <v>9.0718572047090426E-2</v>
      </c>
      <c r="D94" s="31">
        <v>0.10226689782852644</v>
      </c>
      <c r="E94" s="31">
        <v>9.4452374007886281E-2</v>
      </c>
      <c r="F94" s="31">
        <v>0.11119136825998646</v>
      </c>
      <c r="G94" s="31">
        <v>0.11626021773764057</v>
      </c>
      <c r="H94" s="31">
        <v>0.11180858718147124</v>
      </c>
      <c r="I94" s="31">
        <v>0.10188545976432108</v>
      </c>
      <c r="J94" s="31">
        <v>9.7162212691017116E-2</v>
      </c>
      <c r="K94" s="31">
        <v>8.8734913816142152E-2</v>
      </c>
      <c r="L94" s="31">
        <v>8.7276576416160004E-2</v>
      </c>
      <c r="M94" s="31">
        <v>8.4624316189586435E-2</v>
      </c>
      <c r="N94" s="31">
        <v>8.6617040685460334E-2</v>
      </c>
      <c r="O94" s="31">
        <v>8.2986343587945502E-2</v>
      </c>
      <c r="P94" s="31">
        <v>7.8255761375531807E-2</v>
      </c>
      <c r="Q94" s="31">
        <v>7.9474733757670557E-2</v>
      </c>
      <c r="R94" s="31">
        <v>7.9522226896899501E-2</v>
      </c>
      <c r="S94" s="31">
        <v>7.0838088267221197E-2</v>
      </c>
      <c r="T94" s="31">
        <v>6.8632063045257222E-2</v>
      </c>
      <c r="U94" s="31">
        <v>6.7936994851194601E-2</v>
      </c>
      <c r="V94" s="31">
        <v>6.7158541893378138E-2</v>
      </c>
      <c r="W94" s="31">
        <v>6.7698896103974865E-2</v>
      </c>
      <c r="X94" s="31">
        <v>6.6829176485049963E-2</v>
      </c>
      <c r="Y94" s="31">
        <v>6.4593627434557627E-2</v>
      </c>
      <c r="Z94" s="31">
        <v>6.7428399690371496E-2</v>
      </c>
      <c r="AA94" s="31">
        <v>6.456571769560443E-2</v>
      </c>
      <c r="AB94" s="31">
        <v>5.853482311425471E-2</v>
      </c>
      <c r="AC94" s="31">
        <v>5.8386290704893463E-2</v>
      </c>
      <c r="AD94" s="31">
        <v>5.9032716156613881E-2</v>
      </c>
      <c r="AE94" s="31">
        <v>4.7479818887145558E-2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v>0.17451776288221407</v>
      </c>
      <c r="T97" s="31">
        <v>0.1711252845315244</v>
      </c>
      <c r="U97" s="31">
        <v>0.17059425315836954</v>
      </c>
      <c r="V97" s="31">
        <v>0.1669145276448025</v>
      </c>
      <c r="W97" s="31">
        <v>0.16975942370600192</v>
      </c>
      <c r="X97" s="31">
        <v>0.16789055672428579</v>
      </c>
      <c r="Y97" s="31">
        <v>0.16838221463281994</v>
      </c>
      <c r="Z97" s="31">
        <v>0.17260363170007698</v>
      </c>
      <c r="AA97" s="31">
        <v>0.17286677524974448</v>
      </c>
      <c r="AB97" s="31">
        <v>0.16917860242891247</v>
      </c>
      <c r="AC97" s="31">
        <v>0.16539497244773521</v>
      </c>
      <c r="AD97" s="31">
        <v>0.17051875837242308</v>
      </c>
      <c r="AE97" s="31">
        <v>0.16929014848565918</v>
      </c>
    </row>
    <row r="98" spans="1:31">
      <c r="A98" s="29" t="s">
        <v>130</v>
      </c>
      <c r="B98" s="29" t="s">
        <v>72</v>
      </c>
      <c r="C98" s="31">
        <v>1.8100322216786258E-2</v>
      </c>
      <c r="D98" s="31">
        <v>6.0567522015655573E-2</v>
      </c>
      <c r="E98" s="31">
        <v>7.6828804211497723E-2</v>
      </c>
      <c r="F98" s="31">
        <v>0.36671287353946708</v>
      </c>
      <c r="G98" s="31">
        <v>0.2595351862886861</v>
      </c>
      <c r="H98" s="31">
        <v>0.2911544628848235</v>
      </c>
      <c r="I98" s="31">
        <v>0.28603455805498551</v>
      </c>
      <c r="J98" s="31">
        <v>0.32514486156996647</v>
      </c>
      <c r="K98" s="31">
        <v>0.29041990360981251</v>
      </c>
      <c r="L98" s="31">
        <v>0.31137004591583389</v>
      </c>
      <c r="M98" s="31">
        <v>0.3153578842389726</v>
      </c>
      <c r="N98" s="31">
        <v>0.35267563899787363</v>
      </c>
      <c r="O98" s="31">
        <v>0.331761540582591</v>
      </c>
      <c r="P98" s="31">
        <v>0.32063483077736527</v>
      </c>
      <c r="Q98" s="31">
        <v>0.35089161723886747</v>
      </c>
      <c r="R98" s="31">
        <v>0.35130237274451986</v>
      </c>
      <c r="S98" s="31">
        <v>0.33771138919687232</v>
      </c>
      <c r="T98" s="31">
        <v>0.32634151682550661</v>
      </c>
      <c r="U98" s="31">
        <v>0.33781782617512712</v>
      </c>
      <c r="V98" s="31">
        <v>0.35481174854769054</v>
      </c>
      <c r="W98" s="31">
        <v>0.3399329743551246</v>
      </c>
      <c r="X98" s="31">
        <v>0.35187676862604295</v>
      </c>
      <c r="Y98" s="31">
        <v>0.35284933616567049</v>
      </c>
      <c r="Z98" s="31">
        <v>0.38576188688952229</v>
      </c>
      <c r="AA98" s="31">
        <v>0.38548212202162646</v>
      </c>
      <c r="AB98" s="31">
        <v>0.36514668828661972</v>
      </c>
      <c r="AC98" s="31">
        <v>0.34767406657939115</v>
      </c>
      <c r="AD98" s="31">
        <v>0.37118393787763376</v>
      </c>
      <c r="AE98" s="31">
        <v>0.35550490550277603</v>
      </c>
    </row>
    <row r="99" spans="1:31">
      <c r="A99" s="29" t="s">
        <v>130</v>
      </c>
      <c r="B99" s="29" t="s">
        <v>76</v>
      </c>
      <c r="C99" s="31">
        <v>8.5576554735389318E-2</v>
      </c>
      <c r="D99" s="31">
        <v>0.10329005022227362</v>
      </c>
      <c r="E99" s="31">
        <v>8.6434666912759542E-2</v>
      </c>
      <c r="F99" s="31">
        <v>0.10851710403568271</v>
      </c>
      <c r="G99" s="31">
        <v>0.11238796439080066</v>
      </c>
      <c r="H99" s="31">
        <v>0.10598244322618748</v>
      </c>
      <c r="I99" s="31">
        <v>9.9547155426681105E-2</v>
      </c>
      <c r="J99" s="31">
        <v>9.5036312160445516E-2</v>
      </c>
      <c r="K99" s="31">
        <v>8.5258063506707463E-2</v>
      </c>
      <c r="L99" s="31">
        <v>8.4022259632816024E-2</v>
      </c>
      <c r="M99" s="31">
        <v>8.0290910987656353E-2</v>
      </c>
      <c r="N99" s="31">
        <v>8.1736672707581046E-2</v>
      </c>
      <c r="O99" s="31">
        <v>7.9822795549008535E-2</v>
      </c>
      <c r="P99" s="31">
        <v>7.4675401579045522E-2</v>
      </c>
      <c r="Q99" s="31">
        <v>7.6275890174469424E-2</v>
      </c>
      <c r="R99" s="31">
        <v>7.6640172067960685E-2</v>
      </c>
      <c r="S99" s="31">
        <v>7.2343309444207665E-2</v>
      </c>
      <c r="T99" s="31">
        <v>6.953023687378275E-2</v>
      </c>
      <c r="U99" s="31">
        <v>6.9394369422169117E-2</v>
      </c>
      <c r="V99" s="31">
        <v>6.7504446410393243E-2</v>
      </c>
      <c r="W99" s="31">
        <v>6.8132121648811911E-2</v>
      </c>
      <c r="X99" s="31">
        <v>6.7274132922742577E-2</v>
      </c>
      <c r="Y99" s="31">
        <v>6.5573736690746384E-2</v>
      </c>
      <c r="Z99" s="31">
        <v>6.8574917654500717E-2</v>
      </c>
      <c r="AA99" s="31">
        <v>6.6983934061281863E-2</v>
      </c>
      <c r="AB99" s="31">
        <v>6.2642842593176609E-2</v>
      </c>
      <c r="AC99" s="31">
        <v>6.0777952208638027E-2</v>
      </c>
      <c r="AD99" s="31">
        <v>6.2381260393060176E-2</v>
      </c>
      <c r="AE99" s="31">
        <v>5.4106720789879402E-2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0.16424065256456563</v>
      </c>
      <c r="E102" s="31">
        <v>0.18089955833148971</v>
      </c>
      <c r="F102" s="31">
        <v>0.22348583581735099</v>
      </c>
      <c r="G102" s="31">
        <v>0.23976983238010843</v>
      </c>
      <c r="H102" s="31">
        <v>0.23535450203829908</v>
      </c>
      <c r="I102" s="31">
        <v>0.22687940267348169</v>
      </c>
      <c r="J102" s="31">
        <v>0.22388035445159818</v>
      </c>
      <c r="K102" s="31">
        <v>0.21562344847186071</v>
      </c>
      <c r="L102" s="31">
        <v>0.2173906030109013</v>
      </c>
      <c r="M102" s="31">
        <v>0.21150481576997712</v>
      </c>
      <c r="N102" s="31">
        <v>0.215842967017642</v>
      </c>
      <c r="O102" s="31">
        <v>0.20317785754214301</v>
      </c>
      <c r="P102" s="31">
        <v>0.20735554757460942</v>
      </c>
      <c r="Q102" s="31">
        <v>0.20612121885262447</v>
      </c>
      <c r="R102" s="31">
        <v>0.20571450729044824</v>
      </c>
      <c r="S102" s="31">
        <v>0.16469622740247147</v>
      </c>
      <c r="T102" s="31">
        <v>0.16464911563138321</v>
      </c>
      <c r="U102" s="31">
        <v>0.16585401061314889</v>
      </c>
      <c r="V102" s="31">
        <v>0.1686938261050733</v>
      </c>
      <c r="W102" s="31">
        <v>0.17241984825525347</v>
      </c>
      <c r="X102" s="31">
        <v>0.17100414485889559</v>
      </c>
      <c r="Y102" s="31">
        <v>0.17174936269622951</v>
      </c>
      <c r="Z102" s="31">
        <v>0.17253185952528219</v>
      </c>
      <c r="AA102" s="31">
        <v>0.17089802609627935</v>
      </c>
      <c r="AB102" s="31">
        <v>0.15466429000359108</v>
      </c>
      <c r="AC102" s="31">
        <v>0.16067124982767192</v>
      </c>
      <c r="AD102" s="31">
        <v>0.1602147178530256</v>
      </c>
      <c r="AE102" s="31">
        <v>0.15491494809273318</v>
      </c>
    </row>
    <row r="103" spans="1:31">
      <c r="A103" s="29" t="s">
        <v>131</v>
      </c>
      <c r="B103" s="29" t="s">
        <v>72</v>
      </c>
      <c r="C103" s="31">
        <v>1.0421114993942784E-2</v>
      </c>
      <c r="D103" s="31">
        <v>3.2057096263162797E-2</v>
      </c>
      <c r="E103" s="31">
        <v>4.6526949731590724E-2</v>
      </c>
      <c r="F103" s="31">
        <v>0.17063024440358773</v>
      </c>
      <c r="G103" s="31">
        <v>0.19134724932811809</v>
      </c>
      <c r="H103" s="31">
        <v>0.17044597820900431</v>
      </c>
      <c r="I103" s="31">
        <v>0.15492079044770526</v>
      </c>
      <c r="J103" s="31">
        <v>0.20757021341296944</v>
      </c>
      <c r="K103" s="31">
        <v>0.16046192874836687</v>
      </c>
      <c r="L103" s="31">
        <v>0.17630942783216288</v>
      </c>
      <c r="M103" s="31">
        <v>0.17013635512755801</v>
      </c>
      <c r="N103" s="31">
        <v>0.22868074039586922</v>
      </c>
      <c r="O103" s="31">
        <v>0.21089461539356305</v>
      </c>
      <c r="P103" s="31">
        <v>0.19994225868498278</v>
      </c>
      <c r="Q103" s="31">
        <v>0.21808295797330163</v>
      </c>
      <c r="R103" s="31">
        <v>0.21041267220291446</v>
      </c>
      <c r="S103" s="31">
        <v>0.21836425569653264</v>
      </c>
      <c r="T103" s="31">
        <v>0.22055141379027621</v>
      </c>
      <c r="U103" s="31">
        <v>0.23195191476535512</v>
      </c>
      <c r="V103" s="31">
        <v>0.23906489469800818</v>
      </c>
      <c r="W103" s="31">
        <v>0.27039892856009679</v>
      </c>
      <c r="X103" s="31">
        <v>0.30644350119687969</v>
      </c>
      <c r="Y103" s="31">
        <v>0.29387524667958537</v>
      </c>
      <c r="Z103" s="31">
        <v>0.30605867094951056</v>
      </c>
      <c r="AA103" s="31">
        <v>0.29120585964948853</v>
      </c>
      <c r="AB103" s="31">
        <v>0.24693872298002731</v>
      </c>
      <c r="AC103" s="31">
        <v>0.2493992716169236</v>
      </c>
      <c r="AD103" s="31">
        <v>0.25884086345320634</v>
      </c>
      <c r="AE103" s="31">
        <v>0.18953480813014334</v>
      </c>
    </row>
    <row r="104" spans="1:31">
      <c r="A104" s="29" t="s">
        <v>131</v>
      </c>
      <c r="B104" s="29" t="s">
        <v>76</v>
      </c>
      <c r="C104" s="31">
        <v>7.8491772096111051E-2</v>
      </c>
      <c r="D104" s="31">
        <v>8.6088572178770917E-2</v>
      </c>
      <c r="E104" s="31">
        <v>8.5262097141785259E-2</v>
      </c>
      <c r="F104" s="31">
        <v>0.10780193815840802</v>
      </c>
      <c r="G104" s="31">
        <v>0.12058288132054258</v>
      </c>
      <c r="H104" s="31">
        <v>0.11589839752896504</v>
      </c>
      <c r="I104" s="31">
        <v>0.10826759698680745</v>
      </c>
      <c r="J104" s="31">
        <v>0.10543879244635049</v>
      </c>
      <c r="K104" s="31">
        <v>9.7756438042726199E-2</v>
      </c>
      <c r="L104" s="31">
        <v>9.7193120342953812E-2</v>
      </c>
      <c r="M104" s="31">
        <v>9.2291188231967553E-2</v>
      </c>
      <c r="N104" s="31">
        <v>9.3584971478285275E-2</v>
      </c>
      <c r="O104" s="31">
        <v>8.8368061013530272E-2</v>
      </c>
      <c r="P104" s="31">
        <v>8.7519902273693134E-2</v>
      </c>
      <c r="Q104" s="31">
        <v>8.5929118878895955E-2</v>
      </c>
      <c r="R104" s="31">
        <v>8.5285522777400535E-2</v>
      </c>
      <c r="S104" s="31">
        <v>6.1930812063159243E-2</v>
      </c>
      <c r="T104" s="31">
        <v>6.3066965678465814E-2</v>
      </c>
      <c r="U104" s="31">
        <v>6.3150374036551951E-2</v>
      </c>
      <c r="V104" s="31">
        <v>6.4715390344936619E-2</v>
      </c>
      <c r="W104" s="31">
        <v>6.8739979147327532E-2</v>
      </c>
      <c r="X104" s="31">
        <v>6.8276084210050436E-2</v>
      </c>
      <c r="Y104" s="31">
        <v>6.741231586096938E-2</v>
      </c>
      <c r="Z104" s="31">
        <v>6.7498446537181719E-2</v>
      </c>
      <c r="AA104" s="31">
        <v>6.1036471863848772E-2</v>
      </c>
      <c r="AB104" s="31">
        <v>4.9044664184110028E-2</v>
      </c>
      <c r="AC104" s="31">
        <v>5.2700558951107271E-2</v>
      </c>
      <c r="AD104" s="31">
        <v>5.2671834406454378E-2</v>
      </c>
      <c r="AE104" s="31">
        <v>3.2520626140716595E-2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0.28398004486567302</v>
      </c>
      <c r="D107" s="31">
        <v>6.241607198144928E-2</v>
      </c>
      <c r="E107" s="31">
        <v>6.3729558349331944E-2</v>
      </c>
      <c r="F107" s="31">
        <v>7.4960531049849899E-2</v>
      </c>
      <c r="G107" s="31">
        <v>7.3998402241122405E-2</v>
      </c>
      <c r="H107" s="31">
        <v>7.4237002820946821E-2</v>
      </c>
      <c r="I107" s="31">
        <v>6.7729930674192779E-2</v>
      </c>
      <c r="J107" s="31">
        <v>6.2814360505233646E-2</v>
      </c>
      <c r="K107" s="31">
        <v>5.7930446871336777E-2</v>
      </c>
      <c r="L107" s="31">
        <v>5.8113298896407747E-2</v>
      </c>
      <c r="M107" s="31">
        <v>5.790242300032538E-2</v>
      </c>
      <c r="N107" s="31">
        <v>6.0727028301908931E-2</v>
      </c>
      <c r="O107" s="31">
        <v>5.5279540764733161E-2</v>
      </c>
      <c r="P107" s="31">
        <v>5.1997622205372435E-2</v>
      </c>
      <c r="Q107" s="31">
        <v>5.5536436836665232E-2</v>
      </c>
      <c r="R107" s="31">
        <v>5.566559575397366E-2</v>
      </c>
      <c r="S107" s="31">
        <v>5.1171885315976183E-2</v>
      </c>
      <c r="T107" s="31">
        <v>4.8715253907120684E-2</v>
      </c>
      <c r="U107" s="31">
        <v>5.0583431648350108E-2</v>
      </c>
      <c r="V107" s="31">
        <v>4.960526441402039E-2</v>
      </c>
      <c r="W107" s="31">
        <v>7.5070665996889357E-2</v>
      </c>
      <c r="X107" s="31">
        <v>0.16673861113543609</v>
      </c>
      <c r="Y107" s="31">
        <v>0.16496466935741036</v>
      </c>
      <c r="Z107" s="31">
        <v>0.17607976081735177</v>
      </c>
      <c r="AA107" s="31">
        <v>0.17346478499028384</v>
      </c>
      <c r="AB107" s="31">
        <v>0.16897098726780979</v>
      </c>
      <c r="AC107" s="31">
        <v>0.1711706554368948</v>
      </c>
      <c r="AD107" s="31">
        <v>0.16546299961404523</v>
      </c>
      <c r="AE107" s="31">
        <v>0.16110033786524608</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t="s">
        <v>169</v>
      </c>
      <c r="T108" s="31" t="s">
        <v>169</v>
      </c>
      <c r="U108" s="31" t="s">
        <v>169</v>
      </c>
      <c r="V108" s="31" t="s">
        <v>169</v>
      </c>
      <c r="W108" s="31">
        <v>0.35553378887028325</v>
      </c>
      <c r="X108" s="31">
        <v>0.34523449318586757</v>
      </c>
      <c r="Y108" s="31">
        <v>0.33776603485331985</v>
      </c>
      <c r="Z108" s="31">
        <v>0.36559467389134809</v>
      </c>
      <c r="AA108" s="31">
        <v>0.36080875788479549</v>
      </c>
      <c r="AB108" s="31">
        <v>0.34183837778599091</v>
      </c>
      <c r="AC108" s="31">
        <v>0.34677154934845417</v>
      </c>
      <c r="AD108" s="31">
        <v>0.34378985264506268</v>
      </c>
      <c r="AE108" s="31">
        <v>0.32444872713970108</v>
      </c>
    </row>
    <row r="109" spans="1:31">
      <c r="A109" s="29" t="s">
        <v>132</v>
      </c>
      <c r="B109" s="29" t="s">
        <v>76</v>
      </c>
      <c r="C109" s="31">
        <v>9.8892993708192406E-2</v>
      </c>
      <c r="D109" s="31">
        <v>0.10646539575541465</v>
      </c>
      <c r="E109" s="31">
        <v>0.10338348627356479</v>
      </c>
      <c r="F109" s="31">
        <v>0.12216637872301171</v>
      </c>
      <c r="G109" s="31">
        <v>0.12468525323903672</v>
      </c>
      <c r="H109" s="31">
        <v>0.12232200010051279</v>
      </c>
      <c r="I109" s="31">
        <v>0.10388321096834109</v>
      </c>
      <c r="J109" s="31">
        <v>9.7940357408488485E-2</v>
      </c>
      <c r="K109" s="31">
        <v>9.0340774273809724E-2</v>
      </c>
      <c r="L109" s="31">
        <v>8.7206695283798027E-2</v>
      </c>
      <c r="M109" s="31">
        <v>8.7316941941215725E-2</v>
      </c>
      <c r="N109" s="31">
        <v>9.0415128815295912E-2</v>
      </c>
      <c r="O109" s="31">
        <v>8.5684103321510524E-2</v>
      </c>
      <c r="P109" s="31">
        <v>7.8676077734398456E-2</v>
      </c>
      <c r="Q109" s="31">
        <v>8.0690184842334714E-2</v>
      </c>
      <c r="R109" s="31">
        <v>8.1101113220424029E-2</v>
      </c>
      <c r="S109" s="31">
        <v>7.5911172716990813E-2</v>
      </c>
      <c r="T109" s="31">
        <v>7.1736941230855111E-2</v>
      </c>
      <c r="U109" s="31">
        <v>7.0882184575693383E-2</v>
      </c>
      <c r="V109" s="31">
        <v>6.9684039670044787E-2</v>
      </c>
      <c r="W109" s="31">
        <v>6.8930849378527198E-2</v>
      </c>
      <c r="X109" s="31">
        <v>6.7455344792414301E-2</v>
      </c>
      <c r="Y109" s="31">
        <v>6.3336925183759274E-2</v>
      </c>
      <c r="Z109" s="31">
        <v>6.8385454005114463E-2</v>
      </c>
      <c r="AA109" s="31">
        <v>6.5986799290514903E-2</v>
      </c>
      <c r="AB109" s="31">
        <v>6.1845576544185835E-2</v>
      </c>
      <c r="AC109" s="31">
        <v>6.1434215879298378E-2</v>
      </c>
      <c r="AD109" s="31">
        <v>6.1775839176308772E-2</v>
      </c>
      <c r="AE109" s="31">
        <v>5.2299606513730904E-2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6.8877415330703309E-2</v>
      </c>
      <c r="D112" s="31">
        <v>6.9478404689284984E-2</v>
      </c>
      <c r="E112" s="31">
        <v>7.5271384741223968E-2</v>
      </c>
      <c r="F112" s="31">
        <v>7.8463041643850637E-2</v>
      </c>
      <c r="G112" s="31">
        <v>7.7138176966906113E-2</v>
      </c>
      <c r="H112" s="31">
        <v>7.5550860177397247E-2</v>
      </c>
      <c r="I112" s="31">
        <v>6.9567492301859893E-2</v>
      </c>
      <c r="J112" s="31">
        <v>6.7315290482244119E-2</v>
      </c>
      <c r="K112" s="31">
        <v>6.204875250772357E-2</v>
      </c>
      <c r="L112" s="31">
        <v>6.9874882803170266E-2</v>
      </c>
      <c r="M112" s="31">
        <v>6.8754137869928234E-2</v>
      </c>
      <c r="N112" s="31">
        <v>7.1240905606202498E-2</v>
      </c>
      <c r="O112" s="31">
        <v>6.9964371421747482E-2</v>
      </c>
      <c r="P112" s="31">
        <v>6.0794905679219538E-2</v>
      </c>
      <c r="Q112" s="31">
        <v>6.2435292947475594E-2</v>
      </c>
      <c r="R112" s="31">
        <v>6.3176469773670557E-2</v>
      </c>
      <c r="S112" s="31">
        <v>0.1004951608795862</v>
      </c>
      <c r="T112" s="31">
        <v>9.9843272433913971E-2</v>
      </c>
      <c r="U112" s="31">
        <v>0.14061952927329827</v>
      </c>
      <c r="V112" s="31">
        <v>0.13724381117426906</v>
      </c>
      <c r="W112" s="31">
        <v>0.14838523583389315</v>
      </c>
      <c r="X112" s="31">
        <v>0.14962947709646207</v>
      </c>
      <c r="Y112" s="31">
        <v>0.14750663328938118</v>
      </c>
      <c r="Z112" s="31">
        <v>0.15129768523024001</v>
      </c>
      <c r="AA112" s="31">
        <v>0.15233617086437737</v>
      </c>
      <c r="AB112" s="31">
        <v>0.14505937643286154</v>
      </c>
      <c r="AC112" s="31">
        <v>0.14364158835673496</v>
      </c>
      <c r="AD112" s="31">
        <v>0.14304821331539108</v>
      </c>
      <c r="AE112" s="31">
        <v>0.13413983774512137</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0.11347834137082727</v>
      </c>
      <c r="D114" s="31">
        <v>0.11789717846107456</v>
      </c>
      <c r="E114" s="31">
        <v>0.12133721443048433</v>
      </c>
      <c r="F114" s="31">
        <v>0.12019297471352898</v>
      </c>
      <c r="G114" s="31">
        <v>0.12037267214253908</v>
      </c>
      <c r="H114" s="31">
        <v>0.11603907723225169</v>
      </c>
      <c r="I114" s="31">
        <v>0.10273660783270983</v>
      </c>
      <c r="J114" s="31">
        <v>9.751007480585637E-2</v>
      </c>
      <c r="K114" s="31">
        <v>8.8072309868021684E-2</v>
      </c>
      <c r="L114" s="31">
        <v>8.5557553308383563E-2</v>
      </c>
      <c r="M114" s="31">
        <v>8.3844397433021731E-2</v>
      </c>
      <c r="N114" s="31">
        <v>8.5928514445016257E-2</v>
      </c>
      <c r="O114" s="31">
        <v>8.2475752354175771E-2</v>
      </c>
      <c r="P114" s="31">
        <v>7.6941824149096213E-2</v>
      </c>
      <c r="Q114" s="31">
        <v>7.996597309526414E-2</v>
      </c>
      <c r="R114" s="31">
        <v>7.9045499766387126E-2</v>
      </c>
      <c r="S114" s="31">
        <v>7.361740872182225E-2</v>
      </c>
      <c r="T114" s="31">
        <v>7.1801463310165695E-2</v>
      </c>
      <c r="U114" s="31">
        <v>6.6704610485755128E-2</v>
      </c>
      <c r="V114" s="31">
        <v>6.3974071494838872E-2</v>
      </c>
      <c r="W114" s="31">
        <v>6.1743070138434601E-2</v>
      </c>
      <c r="X114" s="31">
        <v>6.1296773731680604E-2</v>
      </c>
      <c r="Y114" s="31">
        <v>5.9798420483036886E-2</v>
      </c>
      <c r="Z114" s="31">
        <v>6.1205395091458413E-2</v>
      </c>
      <c r="AA114" s="31">
        <v>6.0666301081258284E-2</v>
      </c>
      <c r="AB114" s="31">
        <v>5.5417395728566514E-2</v>
      </c>
      <c r="AC114" s="31">
        <v>5.3862604686227895E-2</v>
      </c>
      <c r="AD114" s="31">
        <v>5.3260943390988816E-2</v>
      </c>
      <c r="AE114" s="31">
        <v>4.2392054756279218E-2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1.9131372918519501E-2</v>
      </c>
      <c r="D119" s="31">
        <v>4.1253310062471502E-2</v>
      </c>
      <c r="E119" s="31">
        <v>1.8431820762979334E-2</v>
      </c>
      <c r="F119" s="31">
        <v>2.511483023630828E-2</v>
      </c>
      <c r="G119" s="31">
        <v>4.3102251794719354E-2</v>
      </c>
      <c r="H119" s="31">
        <v>4.8699738937059221E-2</v>
      </c>
      <c r="I119" s="31">
        <v>6.6458296746687018E-2</v>
      </c>
      <c r="J119" s="31">
        <v>5.8154563477629838E-2</v>
      </c>
      <c r="K119" s="31">
        <v>5.8826259383185545E-2</v>
      </c>
      <c r="L119" s="31">
        <v>6.7468319708777785E-2</v>
      </c>
      <c r="M119" s="31">
        <v>5.8874815271380686E-2</v>
      </c>
      <c r="N119" s="31">
        <v>5.8919273697906442E-2</v>
      </c>
      <c r="O119" s="31">
        <v>5.2865377448528705E-2</v>
      </c>
      <c r="P119" s="31">
        <v>5.0578993729919815E-2</v>
      </c>
      <c r="Q119" s="31">
        <v>5.1042431760574422E-2</v>
      </c>
      <c r="R119" s="31">
        <v>5.107436463835735E-2</v>
      </c>
      <c r="S119" s="31">
        <v>5.0504617009781663E-2</v>
      </c>
      <c r="T119" s="31">
        <v>5.1350623803962735E-2</v>
      </c>
      <c r="U119" s="31">
        <v>5.6717855304462335E-2</v>
      </c>
      <c r="V119" s="31">
        <v>6.459926225963801E-2</v>
      </c>
      <c r="W119" s="31">
        <v>5.9883221254256443E-2</v>
      </c>
      <c r="X119" s="31">
        <v>6.113569159026145E-2</v>
      </c>
      <c r="Y119" s="31">
        <v>6.0182705053246535E-2</v>
      </c>
      <c r="Z119" s="31">
        <v>6.2462884690431632E-2</v>
      </c>
      <c r="AA119" s="31">
        <v>5.9279020051190984E-2</v>
      </c>
      <c r="AB119" s="31">
        <v>5.6795763421204772E-2</v>
      </c>
      <c r="AC119" s="31">
        <v>5.44333403651487E-2</v>
      </c>
      <c r="AD119" s="31">
        <v>5.6803819213104789E-2</v>
      </c>
      <c r="AE119" s="31">
        <v>4.9177511063518232E-2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0.15674734877489424</v>
      </c>
      <c r="D124" s="31">
        <v>0.15901191617554919</v>
      </c>
      <c r="E124" s="31">
        <v>0.16173006889606387</v>
      </c>
      <c r="F124" s="31">
        <v>0.15673698306908312</v>
      </c>
      <c r="G124" s="31">
        <v>0.15142952644648336</v>
      </c>
      <c r="H124" s="31">
        <v>0.16371668453822577</v>
      </c>
      <c r="I124" s="31">
        <v>0.16373331445539432</v>
      </c>
      <c r="J124" s="31">
        <v>0.14845398852916078</v>
      </c>
      <c r="K124" s="31">
        <v>0.15648197427397073</v>
      </c>
      <c r="L124" s="31">
        <v>0.16283591415577539</v>
      </c>
      <c r="M124" s="31">
        <v>0.16528118615567244</v>
      </c>
      <c r="N124" s="31">
        <v>0.16648630297294789</v>
      </c>
      <c r="O124" s="31">
        <v>0.16209715340878256</v>
      </c>
      <c r="P124" s="31">
        <v>0.15619453999373381</v>
      </c>
      <c r="Q124" s="31">
        <v>0.16723296461004356</v>
      </c>
      <c r="R124" s="31">
        <v>0.16712130132384995</v>
      </c>
      <c r="S124" s="31">
        <v>0.1505098229282667</v>
      </c>
      <c r="T124" s="31">
        <v>0.15840559863045486</v>
      </c>
      <c r="U124" s="31">
        <v>0.16499321142456111</v>
      </c>
      <c r="V124" s="31">
        <v>0.16765728963893928</v>
      </c>
      <c r="W124" s="31">
        <v>0.1673399818514662</v>
      </c>
      <c r="X124" s="31">
        <v>0.1631172037845483</v>
      </c>
      <c r="Y124" s="31">
        <v>0.15803114600203899</v>
      </c>
      <c r="Z124" s="31">
        <v>0.16921572038634158</v>
      </c>
      <c r="AA124" s="31">
        <v>0.16882486263586952</v>
      </c>
      <c r="AB124" s="31">
        <v>0.1519981981800774</v>
      </c>
      <c r="AC124" s="31">
        <v>0.15958126105097881</v>
      </c>
      <c r="AD124" s="31">
        <v>0.16597863516014458</v>
      </c>
      <c r="AE124" s="31">
        <v>0.16830187428678178</v>
      </c>
    </row>
    <row r="125" spans="1:31" collapsed="1">
      <c r="A125" s="29" t="s">
        <v>40</v>
      </c>
      <c r="B125" s="29" t="s">
        <v>77</v>
      </c>
      <c r="C125" s="31">
        <v>5.7392421985969722E-2</v>
      </c>
      <c r="D125" s="31">
        <v>5.706111427446281E-2</v>
      </c>
      <c r="E125" s="31">
        <v>5.6546762803729625E-2</v>
      </c>
      <c r="F125" s="31">
        <v>5.5932648747323933E-2</v>
      </c>
      <c r="G125" s="31">
        <v>5.5664117293977515E-2</v>
      </c>
      <c r="H125" s="31">
        <v>5.5540166744909546E-2</v>
      </c>
      <c r="I125" s="31">
        <v>5.5487642694804669E-2</v>
      </c>
      <c r="J125" s="31">
        <v>5.4780202259101567E-2</v>
      </c>
      <c r="K125" s="31">
        <v>5.4197162162399476E-2</v>
      </c>
      <c r="L125" s="31">
        <v>5.3500068049465478E-2</v>
      </c>
      <c r="M125" s="31">
        <v>5.3240987279848044E-2</v>
      </c>
      <c r="N125" s="31">
        <v>5.2236946376364612E-2</v>
      </c>
      <c r="O125" s="31">
        <v>5.1374515880881398E-2</v>
      </c>
      <c r="P125" s="31">
        <v>5.0586620905637765E-2</v>
      </c>
      <c r="Q125" s="31">
        <v>5.0055413790261023E-2</v>
      </c>
      <c r="R125" s="31">
        <v>4.9281283240907359E-2</v>
      </c>
      <c r="S125" s="31">
        <v>4.8615724685400839E-2</v>
      </c>
      <c r="T125" s="31">
        <v>4.8127368014526405E-2</v>
      </c>
      <c r="U125" s="31">
        <v>4.7864675843055163E-2</v>
      </c>
      <c r="V125" s="31">
        <v>4.7480555761436838E-2</v>
      </c>
      <c r="W125" s="31">
        <v>4.7244431566470985E-2</v>
      </c>
      <c r="X125" s="31">
        <v>4.6963354976517303E-2</v>
      </c>
      <c r="Y125" s="31">
        <v>4.6793709775369563E-2</v>
      </c>
      <c r="Z125" s="31">
        <v>4.6116455801004715E-2</v>
      </c>
      <c r="AA125" s="31">
        <v>4.5581104493763819E-2</v>
      </c>
      <c r="AB125" s="31">
        <v>4.4913289899151519E-2</v>
      </c>
      <c r="AC125" s="31">
        <v>4.4463456372399048E-2</v>
      </c>
      <c r="AD125" s="31">
        <v>4.3770447709468072E-2</v>
      </c>
      <c r="AE125" s="31">
        <v>4.3132881672626973E-2</v>
      </c>
    </row>
    <row r="126" spans="1:31" collapsed="1">
      <c r="A126" s="29" t="s">
        <v>40</v>
      </c>
      <c r="B126" s="29" t="s">
        <v>78</v>
      </c>
      <c r="C126" s="31">
        <v>4.8763949987566314E-2</v>
      </c>
      <c r="D126" s="31">
        <v>4.8476789291718357E-2</v>
      </c>
      <c r="E126" s="31">
        <v>4.8038298437976058E-2</v>
      </c>
      <c r="F126" s="31">
        <v>4.750000957814679E-2</v>
      </c>
      <c r="G126" s="31">
        <v>4.7303325252255737E-2</v>
      </c>
      <c r="H126" s="31">
        <v>4.7192080130952378E-2</v>
      </c>
      <c r="I126" s="31">
        <v>4.714189839633643E-2</v>
      </c>
      <c r="J126" s="31">
        <v>4.6536277606327899E-2</v>
      </c>
      <c r="K126" s="31">
        <v>4.604617820582569E-2</v>
      </c>
      <c r="L126" s="31">
        <v>4.5439917894730397E-2</v>
      </c>
      <c r="M126" s="31">
        <v>4.5218923706319858E-2</v>
      </c>
      <c r="N126" s="31">
        <v>4.4373270745200977E-2</v>
      </c>
      <c r="O126" s="31">
        <v>4.3649232035796598E-2</v>
      </c>
      <c r="P126" s="31">
        <v>4.2968204975848856E-2</v>
      </c>
      <c r="Q126" s="31">
        <v>4.2519080782516684E-2</v>
      </c>
      <c r="R126" s="31">
        <v>4.1865975752758848E-2</v>
      </c>
      <c r="S126" s="31">
        <v>4.1292745094017362E-2</v>
      </c>
      <c r="T126" s="31">
        <v>4.0884326771086679E-2</v>
      </c>
      <c r="U126" s="31">
        <v>4.0661577411557848E-2</v>
      </c>
      <c r="V126" s="31">
        <v>4.0344736564672933E-2</v>
      </c>
      <c r="W126" s="31">
        <v>4.0138385140003716E-2</v>
      </c>
      <c r="X126" s="31">
        <v>3.9889284316246783E-2</v>
      </c>
      <c r="Y126" s="31">
        <v>3.975747877305659E-2</v>
      </c>
      <c r="Z126" s="31">
        <v>3.9178735694831344E-2</v>
      </c>
      <c r="AA126" s="31">
        <v>3.8732850302462866E-2</v>
      </c>
      <c r="AB126" s="31">
        <v>3.8159516888285568E-2</v>
      </c>
      <c r="AC126" s="31">
        <v>3.776485142497768E-2</v>
      </c>
      <c r="AD126" s="31">
        <v>3.7168840536592709E-2</v>
      </c>
      <c r="AE126" s="31">
        <v>3.6632807048915597E-2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0.15717316674705836</v>
      </c>
      <c r="D129" s="31">
        <v>0.16124242953437229</v>
      </c>
      <c r="E129" s="31">
        <v>0.16007535989171584</v>
      </c>
      <c r="F129" s="31">
        <v>0.15673467295727997</v>
      </c>
      <c r="G129" s="31">
        <v>0.15036185304902686</v>
      </c>
      <c r="H129" s="31">
        <v>0.16975054727044533</v>
      </c>
      <c r="I129" s="31">
        <v>0.16718962945423746</v>
      </c>
      <c r="J129" s="31">
        <v>0.14890694813998501</v>
      </c>
      <c r="K129" s="31">
        <v>0.15290395143579719</v>
      </c>
      <c r="L129" s="31">
        <v>0.16206715539543376</v>
      </c>
      <c r="M129" s="31">
        <v>0.16943257179975801</v>
      </c>
      <c r="N129" s="31">
        <v>0.1649212897842707</v>
      </c>
      <c r="O129" s="31">
        <v>0.16320620255900434</v>
      </c>
      <c r="P129" s="31">
        <v>0.15639621430509043</v>
      </c>
      <c r="Q129" s="31">
        <v>0.17197229509158807</v>
      </c>
      <c r="R129" s="31">
        <v>0.16890765634185279</v>
      </c>
      <c r="S129" s="31">
        <v>0.14987294617069474</v>
      </c>
      <c r="T129" s="31">
        <v>0.15461551727445882</v>
      </c>
      <c r="U129" s="31">
        <v>0.16399379969773659</v>
      </c>
      <c r="V129" s="31">
        <v>0.17135751468586935</v>
      </c>
      <c r="W129" s="31">
        <v>0.16519692713023365</v>
      </c>
      <c r="X129" s="31">
        <v>0.16331654414943231</v>
      </c>
      <c r="Y129" s="31">
        <v>0.15768839098871054</v>
      </c>
      <c r="Z129" s="31">
        <v>0.17331973485592506</v>
      </c>
      <c r="AA129" s="31">
        <v>0.17039791269391236</v>
      </c>
      <c r="AB129" s="31">
        <v>0.15138350234328771</v>
      </c>
      <c r="AC129" s="31">
        <v>0.15573080683894847</v>
      </c>
      <c r="AD129" s="31">
        <v>0.1647111492196108</v>
      </c>
      <c r="AE129" s="31">
        <v>0.17173461175958438</v>
      </c>
    </row>
    <row r="130" spans="1:31">
      <c r="A130" s="29" t="s">
        <v>130</v>
      </c>
      <c r="B130" s="29" t="s">
        <v>77</v>
      </c>
      <c r="C130" s="31">
        <v>5.7292531542234196E-2</v>
      </c>
      <c r="D130" s="31">
        <v>5.6840384274322815E-2</v>
      </c>
      <c r="E130" s="31">
        <v>5.6569068413171761E-2</v>
      </c>
      <c r="F130" s="31">
        <v>5.6130153770459282E-2</v>
      </c>
      <c r="G130" s="31">
        <v>5.5905215464749726E-2</v>
      </c>
      <c r="H130" s="31">
        <v>5.5699203092984317E-2</v>
      </c>
      <c r="I130" s="31">
        <v>5.5495502253478539E-2</v>
      </c>
      <c r="J130" s="31">
        <v>5.4556116382431484E-2</v>
      </c>
      <c r="K130" s="31">
        <v>5.3742670576715973E-2</v>
      </c>
      <c r="L130" s="31">
        <v>5.2803748989509569E-2</v>
      </c>
      <c r="M130" s="31">
        <v>5.2339045775869578E-2</v>
      </c>
      <c r="N130" s="31">
        <v>5.1432778993655205E-2</v>
      </c>
      <c r="O130" s="31">
        <v>5.06270446672136E-2</v>
      </c>
      <c r="P130" s="31">
        <v>4.9967202102130986E-2</v>
      </c>
      <c r="Q130" s="31">
        <v>4.9572654455776431E-2</v>
      </c>
      <c r="R130" s="31">
        <v>4.8876190433950056E-2</v>
      </c>
      <c r="S130" s="31">
        <v>4.8309408899646092E-2</v>
      </c>
      <c r="T130" s="31">
        <v>4.7817426693466655E-2</v>
      </c>
      <c r="U130" s="31">
        <v>4.7632163573365874E-2</v>
      </c>
      <c r="V130" s="31">
        <v>4.7237905151122417E-2</v>
      </c>
      <c r="W130" s="31">
        <v>4.6933148700400273E-2</v>
      </c>
      <c r="X130" s="31">
        <v>4.6593950161612968E-2</v>
      </c>
      <c r="Y130" s="31">
        <v>4.6390460320423668E-2</v>
      </c>
      <c r="Z130" s="31">
        <v>4.5725278052520954E-2</v>
      </c>
      <c r="AA130" s="31">
        <v>4.5162323039744059E-2</v>
      </c>
      <c r="AB130" s="31">
        <v>4.4518176776535287E-2</v>
      </c>
      <c r="AC130" s="31">
        <v>4.400472937279172E-2</v>
      </c>
      <c r="AD130" s="31">
        <v>4.3372620285321448E-2</v>
      </c>
      <c r="AE130" s="31">
        <v>4.275010568575105E-2</v>
      </c>
    </row>
    <row r="131" spans="1:31">
      <c r="A131" s="29" t="s">
        <v>130</v>
      </c>
      <c r="B131" s="29" t="s">
        <v>78</v>
      </c>
      <c r="C131" s="31">
        <v>4.8672636772106696E-2</v>
      </c>
      <c r="D131" s="31">
        <v>4.8281211061749402E-2</v>
      </c>
      <c r="E131" s="31">
        <v>4.804214636531793E-2</v>
      </c>
      <c r="F131" s="31">
        <v>4.7660993417431421E-2</v>
      </c>
      <c r="G131" s="31">
        <v>4.7505850658014916E-2</v>
      </c>
      <c r="H131" s="31">
        <v>4.7339142739714395E-2</v>
      </c>
      <c r="I131" s="31">
        <v>4.7164062962361128E-2</v>
      </c>
      <c r="J131" s="31">
        <v>4.6342478377329202E-2</v>
      </c>
      <c r="K131" s="31">
        <v>4.5652375513570549E-2</v>
      </c>
      <c r="L131" s="31">
        <v>4.4843711365267942E-2</v>
      </c>
      <c r="M131" s="31">
        <v>4.4437886035540247E-2</v>
      </c>
      <c r="N131" s="31">
        <v>4.3694977298993444E-2</v>
      </c>
      <c r="O131" s="31">
        <v>4.300653047191895E-2</v>
      </c>
      <c r="P131" s="31">
        <v>4.2444506669895861E-2</v>
      </c>
      <c r="Q131" s="31">
        <v>4.2093052388960703E-2</v>
      </c>
      <c r="R131" s="31">
        <v>4.1510876529751217E-2</v>
      </c>
      <c r="S131" s="31">
        <v>4.1023842028540036E-2</v>
      </c>
      <c r="T131" s="31">
        <v>4.0643986014207031E-2</v>
      </c>
      <c r="U131" s="31">
        <v>4.0472951602303839E-2</v>
      </c>
      <c r="V131" s="31">
        <v>4.0147687967286808E-2</v>
      </c>
      <c r="W131" s="31">
        <v>3.9886207384207763E-2</v>
      </c>
      <c r="X131" s="31">
        <v>3.9554825015241442E-2</v>
      </c>
      <c r="Y131" s="31">
        <v>3.940556925286319E-2</v>
      </c>
      <c r="Z131" s="31">
        <v>3.8851531975281364E-2</v>
      </c>
      <c r="AA131" s="31">
        <v>3.8384585123630952E-2</v>
      </c>
      <c r="AB131" s="31">
        <v>3.7826677570712036E-2</v>
      </c>
      <c r="AC131" s="31">
        <v>3.7373936660419813E-2</v>
      </c>
      <c r="AD131" s="31">
        <v>3.6819889829261737E-2</v>
      </c>
      <c r="AE131" s="31">
        <v>3.6311398228918781E-2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0.16144781705390321</v>
      </c>
      <c r="D134" s="31">
        <v>0.16971232582813203</v>
      </c>
      <c r="E134" s="31">
        <v>0.17095038983041452</v>
      </c>
      <c r="F134" s="31">
        <v>0.16375706127023451</v>
      </c>
      <c r="G134" s="31">
        <v>0.16505377304668878</v>
      </c>
      <c r="H134" s="31">
        <v>0.176746343721814</v>
      </c>
      <c r="I134" s="31">
        <v>0.17762499285521197</v>
      </c>
      <c r="J134" s="31">
        <v>0.15007283051860987</v>
      </c>
      <c r="K134" s="31">
        <v>0.16307958780160414</v>
      </c>
      <c r="L134" s="31">
        <v>0.1690420597286772</v>
      </c>
      <c r="M134" s="31">
        <v>0.17801640783338321</v>
      </c>
      <c r="N134" s="31">
        <v>0.17626196819439646</v>
      </c>
      <c r="O134" s="31">
        <v>0.16940041466218106</v>
      </c>
      <c r="P134" s="31">
        <v>0.16967199016125023</v>
      </c>
      <c r="Q134" s="31">
        <v>0.1803844230184693</v>
      </c>
      <c r="R134" s="31">
        <v>0.18066056974810896</v>
      </c>
      <c r="S134" s="31">
        <v>0.15252529490798447</v>
      </c>
      <c r="T134" s="31">
        <v>0.16635342616521506</v>
      </c>
      <c r="U134" s="31">
        <v>0.17248480400548577</v>
      </c>
      <c r="V134" s="31">
        <v>0.18127568656046125</v>
      </c>
      <c r="W134" s="31">
        <v>0.17817192005884405</v>
      </c>
      <c r="X134" s="31">
        <v>0.17136612968418935</v>
      </c>
      <c r="Y134" s="31">
        <v>0.17298416157308694</v>
      </c>
      <c r="Z134" s="31">
        <v>0.18315961808619402</v>
      </c>
      <c r="AA134" s="31">
        <v>0.18329991770199108</v>
      </c>
      <c r="AB134" s="31">
        <v>0.15431508073937331</v>
      </c>
      <c r="AC134" s="31">
        <v>0.16800503382630252</v>
      </c>
      <c r="AD134" s="31">
        <v>0.1736974252948067</v>
      </c>
      <c r="AE134" s="31">
        <v>0.18237551426399534</v>
      </c>
    </row>
    <row r="135" spans="1:31">
      <c r="A135" s="29" t="s">
        <v>131</v>
      </c>
      <c r="B135" s="29" t="s">
        <v>77</v>
      </c>
      <c r="C135" s="31">
        <v>5.7090627325179798E-2</v>
      </c>
      <c r="D135" s="31">
        <v>5.6541869541808676E-2</v>
      </c>
      <c r="E135" s="31">
        <v>5.6237255275816508E-2</v>
      </c>
      <c r="F135" s="31">
        <v>5.5813627625592437E-2</v>
      </c>
      <c r="G135" s="31">
        <v>5.5641633570838053E-2</v>
      </c>
      <c r="H135" s="31">
        <v>5.5447784945224246E-2</v>
      </c>
      <c r="I135" s="31">
        <v>5.5209761117302372E-2</v>
      </c>
      <c r="J135" s="31">
        <v>5.4474622378440245E-2</v>
      </c>
      <c r="K135" s="31">
        <v>5.3811072445704128E-2</v>
      </c>
      <c r="L135" s="31">
        <v>5.3118386654166919E-2</v>
      </c>
      <c r="M135" s="31">
        <v>5.2991341449838143E-2</v>
      </c>
      <c r="N135" s="31">
        <v>5.1844647310759454E-2</v>
      </c>
      <c r="O135" s="31">
        <v>5.0978838778044155E-2</v>
      </c>
      <c r="P135" s="31">
        <v>5.0261530773804845E-2</v>
      </c>
      <c r="Q135" s="31">
        <v>4.977804763933056E-2</v>
      </c>
      <c r="R135" s="31">
        <v>4.900431187184226E-2</v>
      </c>
      <c r="S135" s="31">
        <v>4.8393855861042716E-2</v>
      </c>
      <c r="T135" s="31">
        <v>4.783862779821E-2</v>
      </c>
      <c r="U135" s="31">
        <v>4.7518521982646139E-2</v>
      </c>
      <c r="V135" s="31">
        <v>4.7356628675017255E-2</v>
      </c>
      <c r="W135" s="31">
        <v>4.7242155888651154E-2</v>
      </c>
      <c r="X135" s="31">
        <v>4.708102773781972E-2</v>
      </c>
      <c r="Y135" s="31">
        <v>4.7004699188087737E-2</v>
      </c>
      <c r="Z135" s="31">
        <v>4.6374538499850432E-2</v>
      </c>
      <c r="AA135" s="31">
        <v>4.5848361734856215E-2</v>
      </c>
      <c r="AB135" s="31">
        <v>4.5263832054819805E-2</v>
      </c>
      <c r="AC135" s="31">
        <v>4.4780571086042227E-2</v>
      </c>
      <c r="AD135" s="31">
        <v>4.4053482618081174E-2</v>
      </c>
      <c r="AE135" s="31">
        <v>4.3464379339370529E-2</v>
      </c>
    </row>
    <row r="136" spans="1:31">
      <c r="A136" s="29" t="s">
        <v>131</v>
      </c>
      <c r="B136" s="29" t="s">
        <v>78</v>
      </c>
      <c r="C136" s="31">
        <v>4.8522916237513182E-2</v>
      </c>
      <c r="D136" s="31">
        <v>4.8056733295406585E-2</v>
      </c>
      <c r="E136" s="31">
        <v>4.7799021875681968E-2</v>
      </c>
      <c r="F136" s="31">
        <v>4.7395832020337904E-2</v>
      </c>
      <c r="G136" s="31">
        <v>4.7291317703399408E-2</v>
      </c>
      <c r="H136" s="31">
        <v>4.7086618582897671E-2</v>
      </c>
      <c r="I136" s="31">
        <v>4.6898851072718163E-2</v>
      </c>
      <c r="J136" s="31">
        <v>4.6294997797455745E-2</v>
      </c>
      <c r="K136" s="31">
        <v>4.5731005023133833E-2</v>
      </c>
      <c r="L136" s="31">
        <v>4.5104009285476365E-2</v>
      </c>
      <c r="M136" s="31">
        <v>4.5013633492874745E-2</v>
      </c>
      <c r="N136" s="31">
        <v>4.4062417273647278E-2</v>
      </c>
      <c r="O136" s="31">
        <v>4.3329294109288451E-2</v>
      </c>
      <c r="P136" s="31">
        <v>4.2709249097937836E-2</v>
      </c>
      <c r="Q136" s="31">
        <v>4.2306647443451834E-2</v>
      </c>
      <c r="R136" s="31">
        <v>4.1617799258504194E-2</v>
      </c>
      <c r="S136" s="31">
        <v>4.1095230076811616E-2</v>
      </c>
      <c r="T136" s="31">
        <v>4.0625674252880772E-2</v>
      </c>
      <c r="U136" s="31">
        <v>4.0371462478683298E-2</v>
      </c>
      <c r="V136" s="31">
        <v>4.0207520628424955E-2</v>
      </c>
      <c r="W136" s="31">
        <v>4.0152836193831157E-2</v>
      </c>
      <c r="X136" s="31">
        <v>3.9998059719711404E-2</v>
      </c>
      <c r="Y136" s="31">
        <v>3.9953141052047697E-2</v>
      </c>
      <c r="Z136" s="31">
        <v>3.9376291174695786E-2</v>
      </c>
      <c r="AA136" s="31">
        <v>3.8958911994029906E-2</v>
      </c>
      <c r="AB136" s="31">
        <v>3.8439304071999233E-2</v>
      </c>
      <c r="AC136" s="31">
        <v>3.8018701076644283E-2</v>
      </c>
      <c r="AD136" s="31">
        <v>3.7395848373298984E-2</v>
      </c>
      <c r="AE136" s="31">
        <v>3.692711741803386E-2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0.14574586537848044</v>
      </c>
      <c r="D139" s="31">
        <v>0.1411837314022199</v>
      </c>
      <c r="E139" s="31">
        <v>0.14942141950249577</v>
      </c>
      <c r="F139" s="31">
        <v>0.14613242178489949</v>
      </c>
      <c r="G139" s="31">
        <v>0.13825757081980353</v>
      </c>
      <c r="H139" s="31">
        <v>0.14710326138859758</v>
      </c>
      <c r="I139" s="31">
        <v>0.14768361387899431</v>
      </c>
      <c r="J139" s="31">
        <v>0.14213184017104061</v>
      </c>
      <c r="K139" s="31">
        <v>0.15010622694733622</v>
      </c>
      <c r="L139" s="31">
        <v>0.15577258435425728</v>
      </c>
      <c r="M139" s="31">
        <v>0.1494393259400654</v>
      </c>
      <c r="N139" s="31">
        <v>0.15713796126381133</v>
      </c>
      <c r="O139" s="31">
        <v>0.1527442860471746</v>
      </c>
      <c r="P139" s="31">
        <v>0.14384227875690703</v>
      </c>
      <c r="Q139" s="31">
        <v>0.1524869858970129</v>
      </c>
      <c r="R139" s="31">
        <v>0.15305804996372802</v>
      </c>
      <c r="S139" s="31">
        <v>0.14499228782312804</v>
      </c>
      <c r="T139" s="31">
        <v>0.15152434908339046</v>
      </c>
      <c r="U139" s="31">
        <v>0.15740779536289812</v>
      </c>
      <c r="V139" s="31">
        <v>0.15157171119742971</v>
      </c>
      <c r="W139" s="31">
        <v>0.15798889012559666</v>
      </c>
      <c r="X139" s="31">
        <v>0.15396690316839534</v>
      </c>
      <c r="Y139" s="31">
        <v>0.14522303940945086</v>
      </c>
      <c r="Z139" s="31">
        <v>0.15438344440523288</v>
      </c>
      <c r="AA139" s="31">
        <v>0.15437425750432143</v>
      </c>
      <c r="AB139" s="31">
        <v>0.14666900613588113</v>
      </c>
      <c r="AC139" s="31">
        <v>0.15294456426945779</v>
      </c>
      <c r="AD139" s="31">
        <v>0.15879491584512928</v>
      </c>
      <c r="AE139" s="31">
        <v>0.1521256421724228</v>
      </c>
    </row>
    <row r="140" spans="1:31">
      <c r="A140" s="29" t="s">
        <v>132</v>
      </c>
      <c r="B140" s="29" t="s">
        <v>77</v>
      </c>
      <c r="C140" s="31">
        <v>5.7568961372165404E-2</v>
      </c>
      <c r="D140" s="31">
        <v>5.7175525279764113E-2</v>
      </c>
      <c r="E140" s="31">
        <v>5.677752003154117E-2</v>
      </c>
      <c r="F140" s="31">
        <v>5.6300540144781031E-2</v>
      </c>
      <c r="G140" s="31">
        <v>5.6059204901406035E-2</v>
      </c>
      <c r="H140" s="31">
        <v>5.6030024012716215E-2</v>
      </c>
      <c r="I140" s="31">
        <v>5.6260256124535495E-2</v>
      </c>
      <c r="J140" s="31">
        <v>5.5913291479274055E-2</v>
      </c>
      <c r="K140" s="31">
        <v>5.5489668682349072E-2</v>
      </c>
      <c r="L140" s="31">
        <v>5.5001576135284225E-2</v>
      </c>
      <c r="M140" s="31">
        <v>5.4799530238579676E-2</v>
      </c>
      <c r="N140" s="31">
        <v>5.3794151952532628E-2</v>
      </c>
      <c r="O140" s="31">
        <v>5.2851663557085274E-2</v>
      </c>
      <c r="P140" s="31">
        <v>5.1802859988326143E-2</v>
      </c>
      <c r="Q140" s="31">
        <v>5.1074606702909045E-2</v>
      </c>
      <c r="R140" s="31">
        <v>5.017969937461017E-2</v>
      </c>
      <c r="S140" s="31">
        <v>4.940062423027957E-2</v>
      </c>
      <c r="T140" s="31">
        <v>4.8909366414028828E-2</v>
      </c>
      <c r="U140" s="31">
        <v>4.867673179593459E-2</v>
      </c>
      <c r="V140" s="31">
        <v>4.8221756248904034E-2</v>
      </c>
      <c r="W140" s="31">
        <v>4.7998272240321813E-2</v>
      </c>
      <c r="X140" s="31">
        <v>4.7750308793159002E-2</v>
      </c>
      <c r="Y140" s="31">
        <v>4.7558921622023964E-2</v>
      </c>
      <c r="Z140" s="31">
        <v>4.6887612994835418E-2</v>
      </c>
      <c r="AA140" s="31">
        <v>4.6377638809356157E-2</v>
      </c>
      <c r="AB140" s="31">
        <v>4.5691081798022865E-2</v>
      </c>
      <c r="AC140" s="31">
        <v>4.5291209984584926E-2</v>
      </c>
      <c r="AD140" s="31">
        <v>4.4585974056318804E-2</v>
      </c>
      <c r="AE140" s="31">
        <v>4.3915598645269761E-2</v>
      </c>
    </row>
    <row r="141" spans="1:31">
      <c r="A141" s="29" t="s">
        <v>132</v>
      </c>
      <c r="B141" s="29" t="s">
        <v>78</v>
      </c>
      <c r="C141" s="31">
        <v>4.8929288965874423E-2</v>
      </c>
      <c r="D141" s="31">
        <v>4.8567070854488054E-2</v>
      </c>
      <c r="E141" s="31">
        <v>4.8225591382740442E-2</v>
      </c>
      <c r="F141" s="31">
        <v>4.7832323766420527E-2</v>
      </c>
      <c r="G141" s="31">
        <v>4.7636486279524208E-2</v>
      </c>
      <c r="H141" s="31">
        <v>4.7618757093665053E-2</v>
      </c>
      <c r="I141" s="31">
        <v>4.7775873236321528E-2</v>
      </c>
      <c r="J141" s="31">
        <v>4.7497857001207219E-2</v>
      </c>
      <c r="K141" s="31">
        <v>4.7142928324076933E-2</v>
      </c>
      <c r="L141" s="31">
        <v>4.6721062350479618E-2</v>
      </c>
      <c r="M141" s="31">
        <v>4.6562499739303972E-2</v>
      </c>
      <c r="N141" s="31">
        <v>4.5674302405808484E-2</v>
      </c>
      <c r="O141" s="31">
        <v>4.4901671870759476E-2</v>
      </c>
      <c r="P141" s="31">
        <v>4.3991712265846861E-2</v>
      </c>
      <c r="Q141" s="31">
        <v>4.3385207638512578E-2</v>
      </c>
      <c r="R141" s="31">
        <v>4.2642171795939661E-2</v>
      </c>
      <c r="S141" s="31">
        <v>4.1966800998915768E-2</v>
      </c>
      <c r="T141" s="31">
        <v>4.1536525824107134E-2</v>
      </c>
      <c r="U141" s="31">
        <v>4.1339838296683432E-2</v>
      </c>
      <c r="V141" s="31">
        <v>4.0987775309593778E-2</v>
      </c>
      <c r="W141" s="31">
        <v>4.0755789025345525E-2</v>
      </c>
      <c r="X141" s="31">
        <v>4.0575565482803534E-2</v>
      </c>
      <c r="Y141" s="31">
        <v>4.0413007474151857E-2</v>
      </c>
      <c r="Z141" s="31">
        <v>3.9842243832629666E-2</v>
      </c>
      <c r="AA141" s="31">
        <v>3.941519648749349E-2</v>
      </c>
      <c r="AB141" s="31">
        <v>3.8828703675895755E-2</v>
      </c>
      <c r="AC141" s="31">
        <v>3.8479769140071916E-2</v>
      </c>
      <c r="AD141" s="31">
        <v>3.7871618305010846E-2</v>
      </c>
      <c r="AE141" s="31">
        <v>3.7285329286004275E-2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0.1686072594756825</v>
      </c>
      <c r="D144" s="31">
        <v>0.1701597119997868</v>
      </c>
      <c r="E144" s="31">
        <v>0.17571583165677701</v>
      </c>
      <c r="F144" s="31">
        <v>0.16912694200365008</v>
      </c>
      <c r="G144" s="31">
        <v>0.16011699046622385</v>
      </c>
      <c r="H144" s="31">
        <v>0.16671420425398706</v>
      </c>
      <c r="I144" s="31">
        <v>0.17197151612312558</v>
      </c>
      <c r="J144" s="31">
        <v>0.1638197550182551</v>
      </c>
      <c r="K144" s="31">
        <v>0.17229151719028193</v>
      </c>
      <c r="L144" s="31">
        <v>0.17457629912308975</v>
      </c>
      <c r="M144" s="31">
        <v>0.17453474238899849</v>
      </c>
      <c r="N144" s="31">
        <v>0.1789884310057179</v>
      </c>
      <c r="O144" s="31">
        <v>0.17245138043002745</v>
      </c>
      <c r="P144" s="31">
        <v>0.16296339051452005</v>
      </c>
      <c r="Q144" s="31">
        <v>0.16930792430420719</v>
      </c>
      <c r="R144" s="31">
        <v>0.17463579813426347</v>
      </c>
      <c r="S144" s="31">
        <v>0.16668791194620722</v>
      </c>
      <c r="T144" s="31">
        <v>0.17465775025737545</v>
      </c>
      <c r="U144" s="31">
        <v>0.17699971743732279</v>
      </c>
      <c r="V144" s="31">
        <v>0.17683297662869349</v>
      </c>
      <c r="W144" s="31">
        <v>0.18032918599322881</v>
      </c>
      <c r="X144" s="31">
        <v>0.17412664782123022</v>
      </c>
      <c r="Y144" s="31">
        <v>0.16524558517960686</v>
      </c>
      <c r="Z144" s="31">
        <v>0.17163798758914914</v>
      </c>
      <c r="AA144" s="31">
        <v>0.1770670935885118</v>
      </c>
      <c r="AB144" s="31">
        <v>0.16825659964008291</v>
      </c>
      <c r="AC144" s="31">
        <v>0.17606224826988559</v>
      </c>
      <c r="AD144" s="31">
        <v>0.17818745610387243</v>
      </c>
      <c r="AE144" s="31">
        <v>0.17801975019674479</v>
      </c>
    </row>
    <row r="145" spans="1:31">
      <c r="A145" s="29" t="s">
        <v>133</v>
      </c>
      <c r="B145" s="29" t="s">
        <v>77</v>
      </c>
      <c r="C145" s="31">
        <v>5.7770801125021143E-2</v>
      </c>
      <c r="D145" s="31">
        <v>5.7921880915029457E-2</v>
      </c>
      <c r="E145" s="31">
        <v>5.6626237884361101E-2</v>
      </c>
      <c r="F145" s="31">
        <v>5.5147222562593724E-2</v>
      </c>
      <c r="G145" s="31">
        <v>5.4523348763786707E-2</v>
      </c>
      <c r="H145" s="31">
        <v>5.4514805605444985E-2</v>
      </c>
      <c r="I145" s="31">
        <v>5.4507352466063363E-2</v>
      </c>
      <c r="J145" s="31">
        <v>5.3614394883687938E-2</v>
      </c>
      <c r="K145" s="31">
        <v>5.336565614213179E-2</v>
      </c>
      <c r="L145" s="31">
        <v>5.2838736720607224E-2</v>
      </c>
      <c r="M145" s="31">
        <v>5.2701535388609839E-2</v>
      </c>
      <c r="N145" s="31">
        <v>5.1565201758841758E-2</v>
      </c>
      <c r="O145" s="31">
        <v>5.0646120903358988E-2</v>
      </c>
      <c r="P145" s="31">
        <v>4.9979715682514456E-2</v>
      </c>
      <c r="Q145" s="31">
        <v>4.9420887551377059E-2</v>
      </c>
      <c r="R145" s="31">
        <v>4.870680636083824E-2</v>
      </c>
      <c r="S145" s="31">
        <v>4.7854794160287116E-2</v>
      </c>
      <c r="T145" s="31">
        <v>4.7508214199050831E-2</v>
      </c>
      <c r="U145" s="31">
        <v>4.7021139834143591E-2</v>
      </c>
      <c r="V145" s="31">
        <v>4.641329944859364E-2</v>
      </c>
      <c r="W145" s="31">
        <v>4.6106955274780155E-2</v>
      </c>
      <c r="X145" s="31">
        <v>4.5636433438681172E-2</v>
      </c>
      <c r="Y145" s="31">
        <v>4.5434047961370454E-2</v>
      </c>
      <c r="Z145" s="31">
        <v>4.4606892260373787E-2</v>
      </c>
      <c r="AA145" s="31">
        <v>4.4058021658786188E-2</v>
      </c>
      <c r="AB145" s="31">
        <v>4.3157688436415043E-2</v>
      </c>
      <c r="AC145" s="31">
        <v>4.2846381928707933E-2</v>
      </c>
      <c r="AD145" s="31">
        <v>4.2052422891018001E-2</v>
      </c>
      <c r="AE145" s="31">
        <v>4.1343777342713765E-2</v>
      </c>
    </row>
    <row r="146" spans="1:31">
      <c r="A146" s="29" t="s">
        <v>133</v>
      </c>
      <c r="B146" s="29" t="s">
        <v>78</v>
      </c>
      <c r="C146" s="31">
        <v>4.9067668279334564E-2</v>
      </c>
      <c r="D146" s="31">
        <v>4.9212439246619055E-2</v>
      </c>
      <c r="E146" s="31">
        <v>4.8123658873272697E-2</v>
      </c>
      <c r="F146" s="31">
        <v>4.682339484097639E-2</v>
      </c>
      <c r="G146" s="31">
        <v>4.6334644355402008E-2</v>
      </c>
      <c r="H146" s="31">
        <v>4.630896422756612E-2</v>
      </c>
      <c r="I146" s="31">
        <v>4.631710995255283E-2</v>
      </c>
      <c r="J146" s="31">
        <v>4.5530456985085802E-2</v>
      </c>
      <c r="K146" s="31">
        <v>4.5346201884072949E-2</v>
      </c>
      <c r="L146" s="31">
        <v>4.4897077981109847E-2</v>
      </c>
      <c r="M146" s="31">
        <v>4.4746495488611114E-2</v>
      </c>
      <c r="N146" s="31">
        <v>4.3808456435821375E-2</v>
      </c>
      <c r="O146" s="31">
        <v>4.3030603771469389E-2</v>
      </c>
      <c r="P146" s="31">
        <v>4.243525929373923E-2</v>
      </c>
      <c r="Q146" s="31">
        <v>4.1983339977040006E-2</v>
      </c>
      <c r="R146" s="31">
        <v>4.140023792366998E-2</v>
      </c>
      <c r="S146" s="31">
        <v>4.0673226493816272E-2</v>
      </c>
      <c r="T146" s="31">
        <v>4.0348009359434611E-2</v>
      </c>
      <c r="U146" s="31">
        <v>3.9939033612860074E-2</v>
      </c>
      <c r="V146" s="31">
        <v>3.9442883352339968E-2</v>
      </c>
      <c r="W146" s="31">
        <v>3.9168301717166537E-2</v>
      </c>
      <c r="X146" s="31">
        <v>3.8757114410303814E-2</v>
      </c>
      <c r="Y146" s="31">
        <v>3.8583766541067724E-2</v>
      </c>
      <c r="Z146" s="31">
        <v>3.7901893248595914E-2</v>
      </c>
      <c r="AA146" s="31">
        <v>3.7398477924930493E-2</v>
      </c>
      <c r="AB146" s="31">
        <v>3.6675313483774827E-2</v>
      </c>
      <c r="AC146" s="31">
        <v>3.6386118962316062E-2</v>
      </c>
      <c r="AD146" s="31">
        <v>3.5743639702430573E-2</v>
      </c>
      <c r="AE146" s="31">
        <v>3.5104710611589256E-2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0.13723402598700929</v>
      </c>
      <c r="D149" s="31">
        <v>0.13383458324761088</v>
      </c>
      <c r="E149" s="31">
        <v>0.13988493966325183</v>
      </c>
      <c r="F149" s="31">
        <v>0.13898391960263026</v>
      </c>
      <c r="G149" s="31">
        <v>0.13001207039008619</v>
      </c>
      <c r="H149" s="31">
        <v>0.14173380113537776</v>
      </c>
      <c r="I149" s="31">
        <v>0.14306971380878675</v>
      </c>
      <c r="J149" s="31">
        <v>0.13846101777093678</v>
      </c>
      <c r="K149" s="31">
        <v>0.13916841881484929</v>
      </c>
      <c r="L149" s="31">
        <v>0.14155967678794815</v>
      </c>
      <c r="M149" s="31">
        <v>0.13995321009954798</v>
      </c>
      <c r="N149" s="31">
        <v>0.14330576125650191</v>
      </c>
      <c r="O149" s="31">
        <v>0.14287850166458441</v>
      </c>
      <c r="P149" s="31">
        <v>0.13483759855261188</v>
      </c>
      <c r="Q149" s="31">
        <v>0.14321939270415632</v>
      </c>
      <c r="R149" s="31">
        <v>0.14317250502459353</v>
      </c>
      <c r="S149" s="31">
        <v>0.13806521396778268</v>
      </c>
      <c r="T149" s="31">
        <v>0.13915522091046226</v>
      </c>
      <c r="U149" s="31">
        <v>0.14203807096273827</v>
      </c>
      <c r="V149" s="31">
        <v>0.14062921676238124</v>
      </c>
      <c r="W149" s="31">
        <v>0.14353569764609239</v>
      </c>
      <c r="X149" s="31">
        <v>0.14320101593169435</v>
      </c>
      <c r="Y149" s="31">
        <v>0.13611919069016692</v>
      </c>
      <c r="Z149" s="31">
        <v>0.14452828142501098</v>
      </c>
      <c r="AA149" s="31">
        <v>0.14455000108447166</v>
      </c>
      <c r="AB149" s="31">
        <v>0.13964492465047015</v>
      </c>
      <c r="AC149" s="31">
        <v>0.14040977296817697</v>
      </c>
      <c r="AD149" s="31">
        <v>0.1432457638339561</v>
      </c>
      <c r="AE149" s="31">
        <v>0.14141529702232153</v>
      </c>
    </row>
    <row r="150" spans="1:31">
      <c r="A150" s="29" t="s">
        <v>134</v>
      </c>
      <c r="B150" s="29" t="s">
        <v>77</v>
      </c>
      <c r="C150" s="31">
        <v>5.6682903635188353E-2</v>
      </c>
      <c r="D150" s="31">
        <v>5.5973024496912542E-2</v>
      </c>
      <c r="E150" s="31">
        <v>5.5862090605042304E-2</v>
      </c>
      <c r="F150" s="31">
        <v>5.5349099365696784E-2</v>
      </c>
      <c r="G150" s="31">
        <v>5.5033060790549523E-2</v>
      </c>
      <c r="H150" s="31">
        <v>5.4967211888899942E-2</v>
      </c>
      <c r="I150" s="31">
        <v>5.5190557039072843E-2</v>
      </c>
      <c r="J150" s="31">
        <v>5.4534622375914277E-2</v>
      </c>
      <c r="K150" s="31">
        <v>5.3599981066440879E-2</v>
      </c>
      <c r="L150" s="31">
        <v>5.2551023194987015E-2</v>
      </c>
      <c r="M150" s="31">
        <v>5.2231790773158218E-2</v>
      </c>
      <c r="N150" s="31">
        <v>5.1122304997527894E-2</v>
      </c>
      <c r="O150" s="31">
        <v>5.0360164022923232E-2</v>
      </c>
      <c r="P150" s="31">
        <v>4.9559929366270586E-2</v>
      </c>
      <c r="Q150" s="31">
        <v>4.9061792071624546E-2</v>
      </c>
      <c r="R150" s="31">
        <v>4.8346053088163088E-2</v>
      </c>
      <c r="S150" s="31">
        <v>4.7993191481648177E-2</v>
      </c>
      <c r="T150" s="31">
        <v>4.753068693230806E-2</v>
      </c>
      <c r="U150" s="31">
        <v>4.7187326250069994E-2</v>
      </c>
      <c r="V150" s="31">
        <v>4.6716774513840466E-2</v>
      </c>
      <c r="W150" s="31">
        <v>4.6380468950292346E-2</v>
      </c>
      <c r="X150" s="31">
        <v>4.6070520703195887E-2</v>
      </c>
      <c r="Y150" s="31">
        <v>4.5841872244310418E-2</v>
      </c>
      <c r="Z150" s="31">
        <v>4.5012300333385671E-2</v>
      </c>
      <c r="AA150" s="31">
        <v>4.4432015958460754E-2</v>
      </c>
      <c r="AB150" s="31">
        <v>4.3764819710778599E-2</v>
      </c>
      <c r="AC150" s="31">
        <v>4.3236810270536212E-2</v>
      </c>
      <c r="AD150" s="31">
        <v>4.2486065468269038E-2</v>
      </c>
      <c r="AE150" s="31">
        <v>4.1830582970594186E-2</v>
      </c>
    </row>
    <row r="151" spans="1:31">
      <c r="A151" s="29" t="s">
        <v>134</v>
      </c>
      <c r="B151" s="29" t="s">
        <v>78</v>
      </c>
      <c r="C151" s="31">
        <v>4.8155969193389797E-2</v>
      </c>
      <c r="D151" s="31">
        <v>4.7546321349231271E-2</v>
      </c>
      <c r="E151" s="31">
        <v>4.7463807608662006E-2</v>
      </c>
      <c r="F151" s="31">
        <v>4.7013782580439124E-2</v>
      </c>
      <c r="G151" s="31">
        <v>4.6770177172414815E-2</v>
      </c>
      <c r="H151" s="31">
        <v>4.6691175515287758E-2</v>
      </c>
      <c r="I151" s="31">
        <v>4.6882825255425108E-2</v>
      </c>
      <c r="J151" s="31">
        <v>4.6335297135187324E-2</v>
      </c>
      <c r="K151" s="31">
        <v>4.5540694686973297E-2</v>
      </c>
      <c r="L151" s="31">
        <v>4.4636013793712521E-2</v>
      </c>
      <c r="M151" s="31">
        <v>4.4355686172988448E-2</v>
      </c>
      <c r="N151" s="31">
        <v>4.341376397177775E-2</v>
      </c>
      <c r="O151" s="31">
        <v>4.2793193776799111E-2</v>
      </c>
      <c r="P151" s="31">
        <v>4.2114241183548229E-2</v>
      </c>
      <c r="Q151" s="31">
        <v>4.1683504754025665E-2</v>
      </c>
      <c r="R151" s="31">
        <v>4.10768311996597E-2</v>
      </c>
      <c r="S151" s="31">
        <v>4.0757744043587354E-2</v>
      </c>
      <c r="T151" s="31">
        <v>4.0372056580431991E-2</v>
      </c>
      <c r="U151" s="31">
        <v>4.0101112154269758E-2</v>
      </c>
      <c r="V151" s="31">
        <v>3.9659850279195677E-2</v>
      </c>
      <c r="W151" s="31">
        <v>3.9398523378210655E-2</v>
      </c>
      <c r="X151" s="31">
        <v>3.9127384906207138E-2</v>
      </c>
      <c r="Y151" s="31">
        <v>3.8930567106521249E-2</v>
      </c>
      <c r="Z151" s="31">
        <v>3.8235927048602597E-2</v>
      </c>
      <c r="AA151" s="31">
        <v>3.7745278445220347E-2</v>
      </c>
      <c r="AB151" s="31">
        <v>3.717006822405837E-2</v>
      </c>
      <c r="AC151" s="31">
        <v>3.6751479475937134E-2</v>
      </c>
      <c r="AD151" s="31">
        <v>3.6092621924997959E-2</v>
      </c>
      <c r="AE151" s="31">
        <v>3.5554482964138462E-2</v>
      </c>
    </row>
  </sheetData>
  <sheetProtection algorithmName="SHA-512" hashValue="jTsY/WnXn4PH1WrJI8mRRtqx3EzEokT6+O+VYU3WPKPfsPylTT+V60MRO33lJ+1dp8XA1OWmfBKv1iVUigEtAQ==" saltValue="Y5cqS3u7QEFnDX58jZx33A==" spinCount="100000" sheet="1" objects="1" scenarios="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158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87333.156050000005</v>
      </c>
      <c r="D6" s="33">
        <v>76235.347439999983</v>
      </c>
      <c r="E6" s="33">
        <v>76131.399349999992</v>
      </c>
      <c r="F6" s="33">
        <v>79370.936179275945</v>
      </c>
      <c r="G6" s="33">
        <v>72982.791313671987</v>
      </c>
      <c r="H6" s="33">
        <v>67549.83079488948</v>
      </c>
      <c r="I6" s="33">
        <v>61091.672190117795</v>
      </c>
      <c r="J6" s="33">
        <v>63728.675467546025</v>
      </c>
      <c r="K6" s="33">
        <v>50880.818790910023</v>
      </c>
      <c r="L6" s="33">
        <v>48977.739030226439</v>
      </c>
      <c r="M6" s="33">
        <v>47005.206716846944</v>
      </c>
      <c r="N6" s="33">
        <v>41727.432452936831</v>
      </c>
      <c r="O6" s="33">
        <v>46067.408830223372</v>
      </c>
      <c r="P6" s="33">
        <v>42625.465876882736</v>
      </c>
      <c r="Q6" s="33">
        <v>37737.414600000004</v>
      </c>
      <c r="R6" s="33">
        <v>36891.6489</v>
      </c>
      <c r="S6" s="33">
        <v>32065.934399999998</v>
      </c>
      <c r="T6" s="33">
        <v>31999.0196</v>
      </c>
      <c r="U6" s="33">
        <v>29674.832500000004</v>
      </c>
      <c r="V6" s="33">
        <v>28523.3413</v>
      </c>
      <c r="W6" s="33">
        <v>26659.032500000001</v>
      </c>
      <c r="X6" s="33">
        <v>18088.350299999998</v>
      </c>
      <c r="Y6" s="33">
        <v>15005.376900000001</v>
      </c>
      <c r="Z6" s="33">
        <v>12662.171299999998</v>
      </c>
      <c r="AA6" s="33">
        <v>10486.8843</v>
      </c>
      <c r="AB6" s="33">
        <v>8747.4994000000006</v>
      </c>
      <c r="AC6" s="33">
        <v>8282.4727000000003</v>
      </c>
      <c r="AD6" s="33">
        <v>8063.3746000000001</v>
      </c>
      <c r="AE6" s="33">
        <v>7297.1988999999994</v>
      </c>
      <c r="AG6" s="32"/>
    </row>
    <row r="7" spans="1:35">
      <c r="A7" s="29" t="s">
        <v>40</v>
      </c>
      <c r="B7" s="29" t="s">
        <v>71</v>
      </c>
      <c r="C7" s="33">
        <v>29668.649699999991</v>
      </c>
      <c r="D7" s="33">
        <v>28088.249900000003</v>
      </c>
      <c r="E7" s="33">
        <v>28535.044000000005</v>
      </c>
      <c r="F7" s="33">
        <v>21109.059440617359</v>
      </c>
      <c r="G7" s="33">
        <v>22435.8841370134</v>
      </c>
      <c r="H7" s="33">
        <v>21635.28003287733</v>
      </c>
      <c r="I7" s="33">
        <v>20569.025178880409</v>
      </c>
      <c r="J7" s="33">
        <v>20642.876660135309</v>
      </c>
      <c r="K7" s="33">
        <v>20215.605473405438</v>
      </c>
      <c r="L7" s="33">
        <v>21402.000052590472</v>
      </c>
      <c r="M7" s="33">
        <v>21136.213813310413</v>
      </c>
      <c r="N7" s="33">
        <v>20770.600299999991</v>
      </c>
      <c r="O7" s="33">
        <v>21432.84</v>
      </c>
      <c r="P7" s="33">
        <v>20609.248999999996</v>
      </c>
      <c r="Q7" s="33">
        <v>21634.588699999993</v>
      </c>
      <c r="R7" s="33">
        <v>20374.983899999999</v>
      </c>
      <c r="S7" s="33">
        <v>18996.516199999998</v>
      </c>
      <c r="T7" s="33">
        <v>19256.60579999999</v>
      </c>
      <c r="U7" s="33">
        <v>16520.579600000001</v>
      </c>
      <c r="V7" s="33">
        <v>16768.660099999997</v>
      </c>
      <c r="W7" s="33">
        <v>18954.945299999992</v>
      </c>
      <c r="X7" s="33">
        <v>19082.1296</v>
      </c>
      <c r="Y7" s="33">
        <v>17785.3681</v>
      </c>
      <c r="Z7" s="33">
        <v>16902.353500000001</v>
      </c>
      <c r="AA7" s="33">
        <v>17050.866300000002</v>
      </c>
      <c r="AB7" s="33">
        <v>17952.357899999988</v>
      </c>
      <c r="AC7" s="33">
        <v>11720.937400000001</v>
      </c>
      <c r="AD7" s="33">
        <v>0</v>
      </c>
      <c r="AE7" s="33">
        <v>0</v>
      </c>
    </row>
    <row r="8" spans="1:35">
      <c r="A8" s="29" t="s">
        <v>40</v>
      </c>
      <c r="B8" s="29" t="s">
        <v>20</v>
      </c>
      <c r="C8" s="33">
        <v>2252.5066171114577</v>
      </c>
      <c r="D8" s="33">
        <v>2252.5066178392481</v>
      </c>
      <c r="E8" s="33">
        <v>1906.5101209956229</v>
      </c>
      <c r="F8" s="33">
        <v>1964.4493914068539</v>
      </c>
      <c r="G8" s="33">
        <v>1888.7570363614491</v>
      </c>
      <c r="H8" s="33">
        <v>1868.5830986310634</v>
      </c>
      <c r="I8" s="33">
        <v>1894.3345845793278</v>
      </c>
      <c r="J8" s="33">
        <v>2270.4962070787396</v>
      </c>
      <c r="K8" s="33">
        <v>1828.6040646290242</v>
      </c>
      <c r="L8" s="33">
        <v>1911.4921477570213</v>
      </c>
      <c r="M8" s="33">
        <v>2148.3522763894971</v>
      </c>
      <c r="N8" s="33">
        <v>4560.091285263391</v>
      </c>
      <c r="O8" s="33">
        <v>4944.3604460188626</v>
      </c>
      <c r="P8" s="33">
        <v>5381.6163868747608</v>
      </c>
      <c r="Q8" s="33">
        <v>3958.7283998067214</v>
      </c>
      <c r="R8" s="33">
        <v>3417.4548640064272</v>
      </c>
      <c r="S8" s="33">
        <v>5074.9407081756226</v>
      </c>
      <c r="T8" s="33">
        <v>5080.7978697641438</v>
      </c>
      <c r="U8" s="33">
        <v>4050.6061171355263</v>
      </c>
      <c r="V8" s="33">
        <v>4082.1375157077873</v>
      </c>
      <c r="W8" s="33">
        <v>4171.4022959324084</v>
      </c>
      <c r="X8" s="33">
        <v>4903.7796942568666</v>
      </c>
      <c r="Y8" s="33">
        <v>3065.3720235219052</v>
      </c>
      <c r="Z8" s="33">
        <v>3006.8708244517461</v>
      </c>
      <c r="AA8" s="33">
        <v>1415.43250976745</v>
      </c>
      <c r="AB8" s="33">
        <v>960.52396430000522</v>
      </c>
      <c r="AC8" s="33">
        <v>963.15563215489988</v>
      </c>
      <c r="AD8" s="33">
        <v>960.52421998818591</v>
      </c>
      <c r="AE8" s="33">
        <v>960.52419450421303</v>
      </c>
    </row>
    <row r="9" spans="1:35">
      <c r="A9" s="29" t="s">
        <v>40</v>
      </c>
      <c r="B9" s="29" t="s">
        <v>32</v>
      </c>
      <c r="C9" s="33">
        <v>698.71412559999999</v>
      </c>
      <c r="D9" s="33">
        <v>713.55834330000005</v>
      </c>
      <c r="E9" s="33">
        <v>731.55153500000006</v>
      </c>
      <c r="F9" s="33">
        <v>175.39011499999981</v>
      </c>
      <c r="G9" s="33">
        <v>161.78011369999982</v>
      </c>
      <c r="H9" s="33">
        <v>172.5251359999998</v>
      </c>
      <c r="I9" s="33">
        <v>165.27337499999999</v>
      </c>
      <c r="J9" s="33">
        <v>179.19974499999981</v>
      </c>
      <c r="K9" s="33">
        <v>155.86123609999981</v>
      </c>
      <c r="L9" s="33">
        <v>159.8015383999998</v>
      </c>
      <c r="M9" s="33">
        <v>155.60952466999998</v>
      </c>
      <c r="N9" s="33">
        <v>269.76143999999891</v>
      </c>
      <c r="O9" s="33">
        <v>198.77042899999992</v>
      </c>
      <c r="P9" s="33">
        <v>468.18303099999889</v>
      </c>
      <c r="Q9" s="33">
        <v>126.25416799999999</v>
      </c>
      <c r="R9" s="33">
        <v>103.6112609999999</v>
      </c>
      <c r="S9" s="33">
        <v>261.23212999999998</v>
      </c>
      <c r="T9" s="33">
        <v>261.85273000000001</v>
      </c>
      <c r="U9" s="33">
        <v>166.78432000000001</v>
      </c>
      <c r="V9" s="33">
        <v>171.10826</v>
      </c>
      <c r="W9" s="33">
        <v>175.71301</v>
      </c>
      <c r="X9" s="33">
        <v>215.77142000000001</v>
      </c>
      <c r="Y9" s="33">
        <v>185.77266</v>
      </c>
      <c r="Z9" s="33">
        <v>183.01188999999999</v>
      </c>
      <c r="AA9" s="33">
        <v>226.38794999999999</v>
      </c>
      <c r="AB9" s="33">
        <v>0</v>
      </c>
      <c r="AC9" s="33">
        <v>0</v>
      </c>
      <c r="AD9" s="33">
        <v>0</v>
      </c>
      <c r="AE9" s="33">
        <v>0</v>
      </c>
    </row>
    <row r="10" spans="1:35">
      <c r="A10" s="29" t="s">
        <v>40</v>
      </c>
      <c r="B10" s="29" t="s">
        <v>66</v>
      </c>
      <c r="C10" s="33">
        <v>52.58056576431062</v>
      </c>
      <c r="D10" s="33">
        <v>24.039456216848063</v>
      </c>
      <c r="E10" s="33">
        <v>119.16275948661738</v>
      </c>
      <c r="F10" s="33">
        <v>95.849306070811991</v>
      </c>
      <c r="G10" s="33">
        <v>35.722120277369683</v>
      </c>
      <c r="H10" s="33">
        <v>88.356714745843576</v>
      </c>
      <c r="I10" s="33">
        <v>53.352002502659083</v>
      </c>
      <c r="J10" s="33">
        <v>133.40837578678327</v>
      </c>
      <c r="K10" s="33">
        <v>16.378914504540788</v>
      </c>
      <c r="L10" s="33">
        <v>36.730850736913787</v>
      </c>
      <c r="M10" s="33">
        <v>35.625627377647604</v>
      </c>
      <c r="N10" s="33">
        <v>476.37676160795974</v>
      </c>
      <c r="O10" s="33">
        <v>324.78127983208867</v>
      </c>
      <c r="P10" s="33">
        <v>471.97343966262241</v>
      </c>
      <c r="Q10" s="33">
        <v>362.99678713563429</v>
      </c>
      <c r="R10" s="33">
        <v>398.57583937795823</v>
      </c>
      <c r="S10" s="33">
        <v>1554.878495265516</v>
      </c>
      <c r="T10" s="33">
        <v>1541.4500198670944</v>
      </c>
      <c r="U10" s="33">
        <v>3165.006307984494</v>
      </c>
      <c r="V10" s="33">
        <v>3450.5884944477893</v>
      </c>
      <c r="W10" s="33">
        <v>2593.9560005884814</v>
      </c>
      <c r="X10" s="33">
        <v>3850.8962862982194</v>
      </c>
      <c r="Y10" s="33">
        <v>5534.7361212865862</v>
      </c>
      <c r="Z10" s="33">
        <v>3508.5069091625624</v>
      </c>
      <c r="AA10" s="33">
        <v>4192.0286811059568</v>
      </c>
      <c r="AB10" s="33">
        <v>6977.7838291689941</v>
      </c>
      <c r="AC10" s="33">
        <v>8118.9780429260163</v>
      </c>
      <c r="AD10" s="33">
        <v>12452.735700651119</v>
      </c>
      <c r="AE10" s="33">
        <v>11043.509702300771</v>
      </c>
    </row>
    <row r="11" spans="1:35">
      <c r="A11" s="29" t="s">
        <v>40</v>
      </c>
      <c r="B11" s="29" t="s">
        <v>65</v>
      </c>
      <c r="C11" s="33">
        <v>13385.344640999998</v>
      </c>
      <c r="D11" s="33">
        <v>13599.392889999997</v>
      </c>
      <c r="E11" s="33">
        <v>13468.931114999999</v>
      </c>
      <c r="F11" s="33">
        <v>16321.296666999997</v>
      </c>
      <c r="G11" s="33">
        <v>16355.571825999996</v>
      </c>
      <c r="H11" s="33">
        <v>14603.945081999998</v>
      </c>
      <c r="I11" s="33">
        <v>16464.186245000001</v>
      </c>
      <c r="J11" s="33">
        <v>18997.360546999989</v>
      </c>
      <c r="K11" s="33">
        <v>16089.549034999996</v>
      </c>
      <c r="L11" s="33">
        <v>14435.538144000002</v>
      </c>
      <c r="M11" s="33">
        <v>14700.631723999997</v>
      </c>
      <c r="N11" s="33">
        <v>15894.468309</v>
      </c>
      <c r="O11" s="33">
        <v>16550.448515999997</v>
      </c>
      <c r="P11" s="33">
        <v>17465.130410999998</v>
      </c>
      <c r="Q11" s="33">
        <v>16733.567626999986</v>
      </c>
      <c r="R11" s="33">
        <v>15528.664689999998</v>
      </c>
      <c r="S11" s="33">
        <v>17416.314424</v>
      </c>
      <c r="T11" s="33">
        <v>15499.091092999997</v>
      </c>
      <c r="U11" s="33">
        <v>14334.716774999997</v>
      </c>
      <c r="V11" s="33">
        <v>13741.232807999997</v>
      </c>
      <c r="W11" s="33">
        <v>13537.530684999998</v>
      </c>
      <c r="X11" s="33">
        <v>14269.723040999997</v>
      </c>
      <c r="Y11" s="33">
        <v>14894.889023</v>
      </c>
      <c r="Z11" s="33">
        <v>14284.907032999985</v>
      </c>
      <c r="AA11" s="33">
        <v>14362.048378999987</v>
      </c>
      <c r="AB11" s="33">
        <v>16122.832206999999</v>
      </c>
      <c r="AC11" s="33">
        <v>14093.750830999998</v>
      </c>
      <c r="AD11" s="33">
        <v>13617.64445199999</v>
      </c>
      <c r="AE11" s="33">
        <v>12403.188343999997</v>
      </c>
    </row>
    <row r="12" spans="1:35">
      <c r="A12" s="29" t="s">
        <v>40</v>
      </c>
      <c r="B12" s="29" t="s">
        <v>69</v>
      </c>
      <c r="C12" s="33">
        <v>29910.128331050444</v>
      </c>
      <c r="D12" s="33">
        <v>38657.701303121081</v>
      </c>
      <c r="E12" s="33">
        <v>37972.729203823714</v>
      </c>
      <c r="F12" s="33">
        <v>41019.10055222622</v>
      </c>
      <c r="G12" s="33">
        <v>46725.979600314473</v>
      </c>
      <c r="H12" s="33">
        <v>49514.309764526864</v>
      </c>
      <c r="I12" s="33">
        <v>53144.914478613922</v>
      </c>
      <c r="J12" s="33">
        <v>52686.892325798734</v>
      </c>
      <c r="K12" s="33">
        <v>63680.118808578925</v>
      </c>
      <c r="L12" s="33">
        <v>65648.915790875632</v>
      </c>
      <c r="M12" s="33">
        <v>69212.580516408329</v>
      </c>
      <c r="N12" s="33">
        <v>74395.831742499257</v>
      </c>
      <c r="O12" s="33">
        <v>73569.793610753113</v>
      </c>
      <c r="P12" s="33">
        <v>79843.087947412947</v>
      </c>
      <c r="Q12" s="33">
        <v>84661.085740351366</v>
      </c>
      <c r="R12" s="33">
        <v>90783.891717960534</v>
      </c>
      <c r="S12" s="33">
        <v>97998.644901711319</v>
      </c>
      <c r="T12" s="33">
        <v>97228.072784904391</v>
      </c>
      <c r="U12" s="33">
        <v>98618.03869608292</v>
      </c>
      <c r="V12" s="33">
        <v>96923.90522671245</v>
      </c>
      <c r="W12" s="33">
        <v>96874.216373692499</v>
      </c>
      <c r="X12" s="33">
        <v>96383.567575945926</v>
      </c>
      <c r="Y12" s="33">
        <v>104624.7280666872</v>
      </c>
      <c r="Z12" s="33">
        <v>106744.25954257743</v>
      </c>
      <c r="AA12" s="33">
        <v>111120.52185321529</v>
      </c>
      <c r="AB12" s="33">
        <v>113525.96162322798</v>
      </c>
      <c r="AC12" s="33">
        <v>116884.22899452955</v>
      </c>
      <c r="AD12" s="33">
        <v>119051.39071356576</v>
      </c>
      <c r="AE12" s="33">
        <v>121613.18768387422</v>
      </c>
    </row>
    <row r="13" spans="1:35">
      <c r="A13" s="29" t="s">
        <v>40</v>
      </c>
      <c r="B13" s="29" t="s">
        <v>68</v>
      </c>
      <c r="C13" s="33">
        <v>14501.04770575878</v>
      </c>
      <c r="D13" s="33">
        <v>17776.627968823886</v>
      </c>
      <c r="E13" s="33">
        <v>18071.800344210627</v>
      </c>
      <c r="F13" s="33">
        <v>17334.503085988777</v>
      </c>
      <c r="G13" s="33">
        <v>17319.093005365521</v>
      </c>
      <c r="H13" s="33">
        <v>20521.263082004269</v>
      </c>
      <c r="I13" s="33">
        <v>23082.053161667976</v>
      </c>
      <c r="J13" s="33">
        <v>22361.299779603076</v>
      </c>
      <c r="K13" s="33">
        <v>29247.183105338314</v>
      </c>
      <c r="L13" s="33">
        <v>30641.209098992407</v>
      </c>
      <c r="M13" s="33">
        <v>31188.209210972251</v>
      </c>
      <c r="N13" s="33">
        <v>31256.203515848891</v>
      </c>
      <c r="O13" s="33">
        <v>30181.586901131352</v>
      </c>
      <c r="P13" s="33">
        <v>29413.82294711981</v>
      </c>
      <c r="Q13" s="33">
        <v>31394.345573323524</v>
      </c>
      <c r="R13" s="33">
        <v>31137.605040333092</v>
      </c>
      <c r="S13" s="33">
        <v>31805.4291546926</v>
      </c>
      <c r="T13" s="33">
        <v>34004.632837560202</v>
      </c>
      <c r="U13" s="33">
        <v>37643.852639036661</v>
      </c>
      <c r="V13" s="33">
        <v>41916.654327192191</v>
      </c>
      <c r="W13" s="33">
        <v>43689.691852178032</v>
      </c>
      <c r="X13" s="33">
        <v>53407.253240099577</v>
      </c>
      <c r="Y13" s="33">
        <v>51517.878176970371</v>
      </c>
      <c r="Z13" s="33">
        <v>52928.668988398029</v>
      </c>
      <c r="AA13" s="33">
        <v>52573.279730340349</v>
      </c>
      <c r="AB13" s="33">
        <v>53719.838399361019</v>
      </c>
      <c r="AC13" s="33">
        <v>55751.773685343374</v>
      </c>
      <c r="AD13" s="33">
        <v>60244.015266317634</v>
      </c>
      <c r="AE13" s="33">
        <v>60008.370045647724</v>
      </c>
    </row>
    <row r="14" spans="1:35">
      <c r="A14" s="29" t="s">
        <v>40</v>
      </c>
      <c r="B14" s="29" t="s">
        <v>36</v>
      </c>
      <c r="C14" s="33">
        <v>212.29882063724193</v>
      </c>
      <c r="D14" s="33">
        <v>289.877610913865</v>
      </c>
      <c r="E14" s="33">
        <v>305.68483851580396</v>
      </c>
      <c r="F14" s="33">
        <v>344.89251763980877</v>
      </c>
      <c r="G14" s="33">
        <v>343.8689530956438</v>
      </c>
      <c r="H14" s="33">
        <v>341.02702221746779</v>
      </c>
      <c r="I14" s="33">
        <v>313.02731565914684</v>
      </c>
      <c r="J14" s="33">
        <v>297.71517333591805</v>
      </c>
      <c r="K14" s="33">
        <v>275.12417858051498</v>
      </c>
      <c r="L14" s="33">
        <v>272.40927442341382</v>
      </c>
      <c r="M14" s="33">
        <v>268.98771889032906</v>
      </c>
      <c r="N14" s="33">
        <v>281.4426646421399</v>
      </c>
      <c r="O14" s="33">
        <v>334.42548967018899</v>
      </c>
      <c r="P14" s="33">
        <v>307.88342074022</v>
      </c>
      <c r="Q14" s="33">
        <v>316.78788322007989</v>
      </c>
      <c r="R14" s="33">
        <v>317.53403915666001</v>
      </c>
      <c r="S14" s="33">
        <v>2566.0058311052089</v>
      </c>
      <c r="T14" s="33">
        <v>2567.0301585777402</v>
      </c>
      <c r="U14" s="33">
        <v>3548.4844358892587</v>
      </c>
      <c r="V14" s="33">
        <v>3521.7597420098705</v>
      </c>
      <c r="W14" s="33">
        <v>5164.0400062714289</v>
      </c>
      <c r="X14" s="33">
        <v>5083.0393348377993</v>
      </c>
      <c r="Y14" s="33">
        <v>5085.6686337287792</v>
      </c>
      <c r="Z14" s="33">
        <v>5179.3211558067405</v>
      </c>
      <c r="AA14" s="33">
        <v>5156.6217481597305</v>
      </c>
      <c r="AB14" s="33">
        <v>6269.8008953867802</v>
      </c>
      <c r="AC14" s="33">
        <v>6356.4198406261994</v>
      </c>
      <c r="AD14" s="33">
        <v>6384.12512872965</v>
      </c>
      <c r="AE14" s="33">
        <v>6191.3614241202085</v>
      </c>
      <c r="AH14" s="28"/>
      <c r="AI14" s="28"/>
    </row>
    <row r="15" spans="1:35">
      <c r="A15" s="29" t="s">
        <v>40</v>
      </c>
      <c r="B15" s="29" t="s">
        <v>73</v>
      </c>
      <c r="C15" s="33">
        <v>61.749727499999899</v>
      </c>
      <c r="D15" s="33">
        <v>179.10475</v>
      </c>
      <c r="E15" s="33">
        <v>259.33746174211302</v>
      </c>
      <c r="F15" s="33">
        <v>1552.4974425309156</v>
      </c>
      <c r="G15" s="33">
        <v>5263.2860194694358</v>
      </c>
      <c r="H15" s="33">
        <v>5528.6946629498834</v>
      </c>
      <c r="I15" s="33">
        <v>5137.3076785379062</v>
      </c>
      <c r="J15" s="33">
        <v>6249.5100331832164</v>
      </c>
      <c r="K15" s="33">
        <v>9497.2565170162907</v>
      </c>
      <c r="L15" s="33">
        <v>10242.050030413029</v>
      </c>
      <c r="M15" s="33">
        <v>10089.630348419883</v>
      </c>
      <c r="N15" s="33">
        <v>11337.903700775743</v>
      </c>
      <c r="O15" s="33">
        <v>10186.508575878135</v>
      </c>
      <c r="P15" s="33">
        <v>10317.674853119746</v>
      </c>
      <c r="Q15" s="33">
        <v>10854.304778950689</v>
      </c>
      <c r="R15" s="33">
        <v>10680.472604561839</v>
      </c>
      <c r="S15" s="33">
        <v>11320.540199073861</v>
      </c>
      <c r="T15" s="33">
        <v>10909.161430486231</v>
      </c>
      <c r="U15" s="33">
        <v>11454.271358841401</v>
      </c>
      <c r="V15" s="33">
        <v>11605.62316711805</v>
      </c>
      <c r="W15" s="33">
        <v>12206.74222209059</v>
      </c>
      <c r="X15" s="33">
        <v>14779.693692442439</v>
      </c>
      <c r="Y15" s="33">
        <v>14856.219816020728</v>
      </c>
      <c r="Z15" s="33">
        <v>15948.845991412791</v>
      </c>
      <c r="AA15" s="33">
        <v>15319.96147115822</v>
      </c>
      <c r="AB15" s="33">
        <v>15010.548857280548</v>
      </c>
      <c r="AC15" s="33">
        <v>14533.803617545491</v>
      </c>
      <c r="AD15" s="33">
        <v>16905.16343788282</v>
      </c>
      <c r="AE15" s="33">
        <v>17386.632564158936</v>
      </c>
      <c r="AH15" s="28"/>
      <c r="AI15" s="28"/>
    </row>
    <row r="16" spans="1:35">
      <c r="A16" s="29" t="s">
        <v>40</v>
      </c>
      <c r="B16" s="29" t="s">
        <v>56</v>
      </c>
      <c r="C16" s="33">
        <v>43.050681456999996</v>
      </c>
      <c r="D16" s="33">
        <v>78.356258369999992</v>
      </c>
      <c r="E16" s="33">
        <v>108.50976202399998</v>
      </c>
      <c r="F16" s="33">
        <v>187.4448811899999</v>
      </c>
      <c r="G16" s="33">
        <v>285.75041651999999</v>
      </c>
      <c r="H16" s="33">
        <v>393.73079664999989</v>
      </c>
      <c r="I16" s="33">
        <v>494.35516699999999</v>
      </c>
      <c r="J16" s="33">
        <v>630.24352993999878</v>
      </c>
      <c r="K16" s="33">
        <v>757.4875340000001</v>
      </c>
      <c r="L16" s="33">
        <v>924.65217480000001</v>
      </c>
      <c r="M16" s="33">
        <v>1131.0478473999999</v>
      </c>
      <c r="N16" s="33">
        <v>1390.5062563000001</v>
      </c>
      <c r="O16" s="33">
        <v>1544.888264099998</v>
      </c>
      <c r="P16" s="33">
        <v>1635.517161299998</v>
      </c>
      <c r="Q16" s="33">
        <v>1829.9033825000001</v>
      </c>
      <c r="R16" s="33">
        <v>1980.521665999999</v>
      </c>
      <c r="S16" s="33">
        <v>1893.2382270000001</v>
      </c>
      <c r="T16" s="33">
        <v>1966.3404239999993</v>
      </c>
      <c r="U16" s="33">
        <v>2088.0149240000001</v>
      </c>
      <c r="V16" s="33">
        <v>2207.5479270000001</v>
      </c>
      <c r="W16" s="33">
        <v>2392.0731416999997</v>
      </c>
      <c r="X16" s="33">
        <v>2514.9638649999997</v>
      </c>
      <c r="Y16" s="33">
        <v>2592.8826860000004</v>
      </c>
      <c r="Z16" s="33">
        <v>2833.5667350000003</v>
      </c>
      <c r="AA16" s="33">
        <v>2835.3823429999989</v>
      </c>
      <c r="AB16" s="33">
        <v>2698.6311889999984</v>
      </c>
      <c r="AC16" s="33">
        <v>2805.6471219999999</v>
      </c>
      <c r="AD16" s="33">
        <v>2974.3288240000002</v>
      </c>
      <c r="AE16" s="33">
        <v>2492.5565760000004</v>
      </c>
      <c r="AH16" s="28"/>
      <c r="AI16" s="28"/>
    </row>
    <row r="17" spans="1:35">
      <c r="A17" s="34" t="s">
        <v>138</v>
      </c>
      <c r="B17" s="34"/>
      <c r="C17" s="35">
        <v>177802.12773628498</v>
      </c>
      <c r="D17" s="35">
        <v>177347.42391930104</v>
      </c>
      <c r="E17" s="35">
        <v>176937.12842851656</v>
      </c>
      <c r="F17" s="35">
        <v>177390.58473758597</v>
      </c>
      <c r="G17" s="35">
        <v>177905.57915270422</v>
      </c>
      <c r="H17" s="35">
        <v>175954.09370567484</v>
      </c>
      <c r="I17" s="35">
        <v>176464.81121636208</v>
      </c>
      <c r="J17" s="35">
        <v>181000.20910794867</v>
      </c>
      <c r="K17" s="35">
        <v>182114.11942846625</v>
      </c>
      <c r="L17" s="35">
        <v>183213.42665357888</v>
      </c>
      <c r="M17" s="35">
        <v>185582.42940997507</v>
      </c>
      <c r="N17" s="35">
        <v>189350.76580715633</v>
      </c>
      <c r="O17" s="35">
        <v>193269.99001295879</v>
      </c>
      <c r="P17" s="35">
        <v>196278.52903995285</v>
      </c>
      <c r="Q17" s="35">
        <v>196608.98159561722</v>
      </c>
      <c r="R17" s="35">
        <v>198636.436212678</v>
      </c>
      <c r="S17" s="35">
        <v>205173.89041384505</v>
      </c>
      <c r="T17" s="35">
        <v>204871.52273509582</v>
      </c>
      <c r="U17" s="35">
        <v>204174.41695523961</v>
      </c>
      <c r="V17" s="35">
        <v>205577.62803206019</v>
      </c>
      <c r="W17" s="35">
        <v>206656.48801739141</v>
      </c>
      <c r="X17" s="35">
        <v>210201.47115760058</v>
      </c>
      <c r="Y17" s="35">
        <v>212614.12107146607</v>
      </c>
      <c r="Z17" s="35">
        <v>210220.74998758978</v>
      </c>
      <c r="AA17" s="35">
        <v>211427.44970342904</v>
      </c>
      <c r="AB17" s="35">
        <v>218006.79732305801</v>
      </c>
      <c r="AC17" s="35">
        <v>215815.29728595383</v>
      </c>
      <c r="AD17" s="35">
        <v>214389.68495252269</v>
      </c>
      <c r="AE17" s="35">
        <v>213325.97887032692</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45445.857199999999</v>
      </c>
      <c r="D20" s="33">
        <v>37853.750200000009</v>
      </c>
      <c r="E20" s="33">
        <v>35122.598699999988</v>
      </c>
      <c r="F20" s="33">
        <v>40263.457989999995</v>
      </c>
      <c r="G20" s="33">
        <v>33299.668680161696</v>
      </c>
      <c r="H20" s="33">
        <v>29849.430261361704</v>
      </c>
      <c r="I20" s="33">
        <v>26321.479885595392</v>
      </c>
      <c r="J20" s="33">
        <v>29275.321227532801</v>
      </c>
      <c r="K20" s="33">
        <v>17872.112228005997</v>
      </c>
      <c r="L20" s="33">
        <v>17228.658477099038</v>
      </c>
      <c r="M20" s="33">
        <v>16062.819654912561</v>
      </c>
      <c r="N20" s="33">
        <v>9598.4839798641005</v>
      </c>
      <c r="O20" s="33">
        <v>11999.170565439381</v>
      </c>
      <c r="P20" s="33">
        <v>10582.626910044399</v>
      </c>
      <c r="Q20" s="33">
        <v>5840.3209999999999</v>
      </c>
      <c r="R20" s="33">
        <v>7295.6077000000005</v>
      </c>
      <c r="S20" s="33">
        <v>8182.209499999999</v>
      </c>
      <c r="T20" s="33">
        <v>7903.1088</v>
      </c>
      <c r="U20" s="33">
        <v>7223.9246000000003</v>
      </c>
      <c r="V20" s="33">
        <v>6091.2124999999996</v>
      </c>
      <c r="W20" s="33">
        <v>5295.6803999999993</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33.648932526020999</v>
      </c>
      <c r="D22" s="33">
        <v>33.648933107038694</v>
      </c>
      <c r="E22" s="33">
        <v>101.352357479037</v>
      </c>
      <c r="F22" s="33">
        <v>65.770003703399993</v>
      </c>
      <c r="G22" s="33">
        <v>63.5590797913705</v>
      </c>
      <c r="H22" s="33">
        <v>63.559079571366603</v>
      </c>
      <c r="I22" s="33">
        <v>64.108568611669995</v>
      </c>
      <c r="J22" s="33">
        <v>67.641466598113496</v>
      </c>
      <c r="K22" s="33">
        <v>63.559081388204298</v>
      </c>
      <c r="L22" s="33">
        <v>63.559081875373998</v>
      </c>
      <c r="M22" s="33">
        <v>63.733218586513402</v>
      </c>
      <c r="N22" s="33">
        <v>819.21410089855203</v>
      </c>
      <c r="O22" s="33">
        <v>797.41263993129007</v>
      </c>
      <c r="P22" s="33">
        <v>1179.2874510112808</v>
      </c>
      <c r="Q22" s="33">
        <v>625.40502567785995</v>
      </c>
      <c r="R22" s="33">
        <v>503.95157749838</v>
      </c>
      <c r="S22" s="33">
        <v>1433.8753158744501</v>
      </c>
      <c r="T22" s="33">
        <v>1565.2455154749391</v>
      </c>
      <c r="U22" s="33">
        <v>1283.7506044990539</v>
      </c>
      <c r="V22" s="33">
        <v>1232.64539588664</v>
      </c>
      <c r="W22" s="33">
        <v>1168.5855350857601</v>
      </c>
      <c r="X22" s="33">
        <v>1550.0809799600702</v>
      </c>
      <c r="Y22" s="33">
        <v>24.369384607769998</v>
      </c>
      <c r="Z22" s="33">
        <v>1.3580413E-4</v>
      </c>
      <c r="AA22" s="33">
        <v>1.4150392E-4</v>
      </c>
      <c r="AB22" s="33">
        <v>1.4649463E-4</v>
      </c>
      <c r="AC22" s="33">
        <v>1.4824489999999999E-4</v>
      </c>
      <c r="AD22" s="33">
        <v>2.20942279999999E-4</v>
      </c>
      <c r="AE22" s="33">
        <v>2.1225437999999999E-4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1.5650099069999987E-5</v>
      </c>
      <c r="D24" s="33">
        <v>1.6199300400000002E-5</v>
      </c>
      <c r="E24" s="33">
        <v>13.685602332663001</v>
      </c>
      <c r="F24" s="33">
        <v>48.358286445250997</v>
      </c>
      <c r="G24" s="33">
        <v>10.92210416414019</v>
      </c>
      <c r="H24" s="33">
        <v>20.387898162022292</v>
      </c>
      <c r="I24" s="33">
        <v>8.244856715435489</v>
      </c>
      <c r="J24" s="33">
        <v>11.898799209429001</v>
      </c>
      <c r="K24" s="33">
        <v>2.305599459999998E-5</v>
      </c>
      <c r="L24" s="33">
        <v>2.0850662593200002E-2</v>
      </c>
      <c r="M24" s="33">
        <v>2.54776387E-5</v>
      </c>
      <c r="N24" s="33">
        <v>50.490503138328499</v>
      </c>
      <c r="O24" s="33">
        <v>36.937800219803002</v>
      </c>
      <c r="P24" s="33">
        <v>40.960081325344802</v>
      </c>
      <c r="Q24" s="33">
        <v>74.106091939686792</v>
      </c>
      <c r="R24" s="33">
        <v>43.3545887963488</v>
      </c>
      <c r="S24" s="33">
        <v>201.23615975966388</v>
      </c>
      <c r="T24" s="33">
        <v>271.63691701961585</v>
      </c>
      <c r="U24" s="33">
        <v>943.63160971646391</v>
      </c>
      <c r="V24" s="33">
        <v>1384.1066404130299</v>
      </c>
      <c r="W24" s="33">
        <v>730.97167034536687</v>
      </c>
      <c r="X24" s="33">
        <v>1119.7098342456002</v>
      </c>
      <c r="Y24" s="33">
        <v>2245.5305571328049</v>
      </c>
      <c r="Z24" s="33">
        <v>1149.3660249407399</v>
      </c>
      <c r="AA24" s="33">
        <v>1293.5401164199141</v>
      </c>
      <c r="AB24" s="33">
        <v>1806.0842764562501</v>
      </c>
      <c r="AC24" s="33">
        <v>3080.2882039885253</v>
      </c>
      <c r="AD24" s="33">
        <v>5598.1607697544005</v>
      </c>
      <c r="AE24" s="33">
        <v>5352.0681135381001</v>
      </c>
    </row>
    <row r="25" spans="1:35" s="28" customFormat="1">
      <c r="A25" s="29" t="s">
        <v>130</v>
      </c>
      <c r="B25" s="29" t="s">
        <v>65</v>
      </c>
      <c r="C25" s="33">
        <v>2050.5355200000004</v>
      </c>
      <c r="D25" s="33">
        <v>2183.014639999999</v>
      </c>
      <c r="E25" s="33">
        <v>2015.5970299999999</v>
      </c>
      <c r="F25" s="33">
        <v>2903.223954</v>
      </c>
      <c r="G25" s="33">
        <v>2990.803719999999</v>
      </c>
      <c r="H25" s="33">
        <v>2765.52385</v>
      </c>
      <c r="I25" s="33">
        <v>2683.634325</v>
      </c>
      <c r="J25" s="33">
        <v>3807.7612139999992</v>
      </c>
      <c r="K25" s="33">
        <v>2853.2924350000003</v>
      </c>
      <c r="L25" s="33">
        <v>2489.1148599999997</v>
      </c>
      <c r="M25" s="33">
        <v>2566.04567</v>
      </c>
      <c r="N25" s="33">
        <v>2911.0970939999997</v>
      </c>
      <c r="O25" s="33">
        <v>3305.5517799999989</v>
      </c>
      <c r="P25" s="33">
        <v>3438.3660899999977</v>
      </c>
      <c r="Q25" s="33">
        <v>3521.6972999999998</v>
      </c>
      <c r="R25" s="33">
        <v>3280.0984099999996</v>
      </c>
      <c r="S25" s="33">
        <v>4224.1377400000001</v>
      </c>
      <c r="T25" s="33">
        <v>3394.4130800000003</v>
      </c>
      <c r="U25" s="33">
        <v>3091.4130450000002</v>
      </c>
      <c r="V25" s="33">
        <v>3069.7193249999991</v>
      </c>
      <c r="W25" s="33">
        <v>2814.037225</v>
      </c>
      <c r="X25" s="33">
        <v>3475.2119659999998</v>
      </c>
      <c r="Y25" s="33">
        <v>3895.60491</v>
      </c>
      <c r="Z25" s="33">
        <v>3664.6622599999891</v>
      </c>
      <c r="AA25" s="33">
        <v>3794.768998999999</v>
      </c>
      <c r="AB25" s="33">
        <v>4430.0076800000006</v>
      </c>
      <c r="AC25" s="33">
        <v>3627.9217100000001</v>
      </c>
      <c r="AD25" s="33">
        <v>3480.9800939999905</v>
      </c>
      <c r="AE25" s="33">
        <v>3075.0815200000002</v>
      </c>
    </row>
    <row r="26" spans="1:35" s="28" customFormat="1">
      <c r="A26" s="29" t="s">
        <v>130</v>
      </c>
      <c r="B26" s="29" t="s">
        <v>69</v>
      </c>
      <c r="C26" s="33">
        <v>6252.69782658852</v>
      </c>
      <c r="D26" s="33">
        <v>9567.7738802795502</v>
      </c>
      <c r="E26" s="33">
        <v>11495.343035817368</v>
      </c>
      <c r="F26" s="33">
        <v>13635.163278792441</v>
      </c>
      <c r="G26" s="33">
        <v>17020.508797412735</v>
      </c>
      <c r="H26" s="33">
        <v>17954.256600620844</v>
      </c>
      <c r="I26" s="33">
        <v>17897.095478826483</v>
      </c>
      <c r="J26" s="33">
        <v>16219.175606109671</v>
      </c>
      <c r="K26" s="33">
        <v>24663.848371722826</v>
      </c>
      <c r="L26" s="33">
        <v>26521.284949830875</v>
      </c>
      <c r="M26" s="33">
        <v>27709.765117466311</v>
      </c>
      <c r="N26" s="33">
        <v>27427.218823578736</v>
      </c>
      <c r="O26" s="33">
        <v>26773.286128694115</v>
      </c>
      <c r="P26" s="33">
        <v>29289.063158862544</v>
      </c>
      <c r="Q26" s="33">
        <v>32732.540008009957</v>
      </c>
      <c r="R26" s="33">
        <v>33431.509712450759</v>
      </c>
      <c r="S26" s="33">
        <v>29536.336396790561</v>
      </c>
      <c r="T26" s="33">
        <v>27578.377511824314</v>
      </c>
      <c r="U26" s="33">
        <v>31148.680591664357</v>
      </c>
      <c r="V26" s="33">
        <v>30975.243453163166</v>
      </c>
      <c r="W26" s="33">
        <v>35174.942213732254</v>
      </c>
      <c r="X26" s="33">
        <v>33433.715875588889</v>
      </c>
      <c r="Y26" s="33">
        <v>34761.940097401821</v>
      </c>
      <c r="Z26" s="33">
        <v>36237.816233731843</v>
      </c>
      <c r="AA26" s="33">
        <v>37159.706737112268</v>
      </c>
      <c r="AB26" s="33">
        <v>33109.609817518183</v>
      </c>
      <c r="AC26" s="33">
        <v>32976.389747230081</v>
      </c>
      <c r="AD26" s="33">
        <v>34638.303413940499</v>
      </c>
      <c r="AE26" s="33">
        <v>34397.913392488292</v>
      </c>
    </row>
    <row r="27" spans="1:35" s="28" customFormat="1">
      <c r="A27" s="29" t="s">
        <v>130</v>
      </c>
      <c r="B27" s="29" t="s">
        <v>68</v>
      </c>
      <c r="C27" s="33">
        <v>5342.8112586142779</v>
      </c>
      <c r="D27" s="33">
        <v>6499.5899111672807</v>
      </c>
      <c r="E27" s="33">
        <v>6543.0226504916227</v>
      </c>
      <c r="F27" s="33">
        <v>6299.1524204785655</v>
      </c>
      <c r="G27" s="33">
        <v>6336.261951313486</v>
      </c>
      <c r="H27" s="33">
        <v>9032.3968090914386</v>
      </c>
      <c r="I27" s="33">
        <v>11407.511064214363</v>
      </c>
      <c r="J27" s="33">
        <v>12211.148072393646</v>
      </c>
      <c r="K27" s="33">
        <v>18412.006082722604</v>
      </c>
      <c r="L27" s="33">
        <v>19458.997335968506</v>
      </c>
      <c r="M27" s="33">
        <v>19897.801178058471</v>
      </c>
      <c r="N27" s="33">
        <v>19733.167738000549</v>
      </c>
      <c r="O27" s="33">
        <v>19163.437767294014</v>
      </c>
      <c r="P27" s="33">
        <v>18436.937579493224</v>
      </c>
      <c r="Q27" s="33">
        <v>19878.08542234607</v>
      </c>
      <c r="R27" s="33">
        <v>19831.007247351416</v>
      </c>
      <c r="S27" s="33">
        <v>18741.448084074844</v>
      </c>
      <c r="T27" s="33">
        <v>20052.539802486492</v>
      </c>
      <c r="U27" s="33">
        <v>22798.217139110224</v>
      </c>
      <c r="V27" s="33">
        <v>23090.802351017392</v>
      </c>
      <c r="W27" s="33">
        <v>22968.422289723076</v>
      </c>
      <c r="X27" s="33">
        <v>27910.470961100466</v>
      </c>
      <c r="Y27" s="33">
        <v>26822.662752469318</v>
      </c>
      <c r="Z27" s="33">
        <v>28447.113804833003</v>
      </c>
      <c r="AA27" s="33">
        <v>28398.519368749054</v>
      </c>
      <c r="AB27" s="33">
        <v>28033.382218837007</v>
      </c>
      <c r="AC27" s="33">
        <v>28834.438205821221</v>
      </c>
      <c r="AD27" s="33">
        <v>32359.377252323586</v>
      </c>
      <c r="AE27" s="33">
        <v>32705.20205937605</v>
      </c>
    </row>
    <row r="28" spans="1:35" s="28" customFormat="1">
      <c r="A28" s="29" t="s">
        <v>130</v>
      </c>
      <c r="B28" s="29" t="s">
        <v>36</v>
      </c>
      <c r="C28" s="33">
        <v>3.4201700000000002E-5</v>
      </c>
      <c r="D28" s="33">
        <v>5.1251020000000002E-5</v>
      </c>
      <c r="E28" s="33">
        <v>5.1355912999999901E-5</v>
      </c>
      <c r="F28" s="33">
        <v>6.8601474000000006E-5</v>
      </c>
      <c r="G28" s="33">
        <v>8.1248736000000005E-5</v>
      </c>
      <c r="H28" s="33">
        <v>9.1183184999999909E-5</v>
      </c>
      <c r="I28" s="33">
        <v>1.1451807200000001E-4</v>
      </c>
      <c r="J28" s="33">
        <v>1.253298869999999E-4</v>
      </c>
      <c r="K28" s="33">
        <v>7.3587050359999896E-3</v>
      </c>
      <c r="L28" s="33">
        <v>7.5401248699999996E-3</v>
      </c>
      <c r="M28" s="33">
        <v>7.3445982299999999E-3</v>
      </c>
      <c r="N28" s="33">
        <v>7.6639726999999996E-3</v>
      </c>
      <c r="O28" s="33">
        <v>7.3835048300000001E-3</v>
      </c>
      <c r="P28" s="33">
        <v>7.2243165999999904E-3</v>
      </c>
      <c r="Q28" s="33">
        <v>7.5773585699999901E-3</v>
      </c>
      <c r="R28" s="33">
        <v>7.6088768200000007E-3</v>
      </c>
      <c r="S28" s="33">
        <v>179.11415295259999</v>
      </c>
      <c r="T28" s="33">
        <v>176.10936861250002</v>
      </c>
      <c r="U28" s="33">
        <v>746.91919501300004</v>
      </c>
      <c r="V28" s="33">
        <v>728.26365078459992</v>
      </c>
      <c r="W28" s="33">
        <v>1591.8533046540001</v>
      </c>
      <c r="X28" s="33">
        <v>1572.2829721966</v>
      </c>
      <c r="Y28" s="33">
        <v>1576.8872253807001</v>
      </c>
      <c r="Z28" s="33">
        <v>1616.4205418834001</v>
      </c>
      <c r="AA28" s="33">
        <v>1615.5455288350001</v>
      </c>
      <c r="AB28" s="33">
        <v>1587.6846401875</v>
      </c>
      <c r="AC28" s="33">
        <v>1544.5255413225</v>
      </c>
      <c r="AD28" s="33">
        <v>1601.2824798899999</v>
      </c>
      <c r="AE28" s="33">
        <v>1585.38666035695</v>
      </c>
    </row>
    <row r="29" spans="1:35" s="28" customFormat="1">
      <c r="A29" s="29" t="s">
        <v>130</v>
      </c>
      <c r="B29" s="29" t="s">
        <v>73</v>
      </c>
      <c r="C29" s="33">
        <v>29.654897499999898</v>
      </c>
      <c r="D29" s="33">
        <v>85.564099999999996</v>
      </c>
      <c r="E29" s="33">
        <v>118.99938626264301</v>
      </c>
      <c r="F29" s="33">
        <v>1042.0460048783298</v>
      </c>
      <c r="G29" s="33">
        <v>4692.5067212680651</v>
      </c>
      <c r="H29" s="33">
        <v>5018.9035386819251</v>
      </c>
      <c r="I29" s="33">
        <v>4675.441281641255</v>
      </c>
      <c r="J29" s="33">
        <v>5628.7218970069371</v>
      </c>
      <c r="K29" s="33">
        <v>9018.0036785399789</v>
      </c>
      <c r="L29" s="33">
        <v>9715.4652982297794</v>
      </c>
      <c r="M29" s="33">
        <v>9582.697469643048</v>
      </c>
      <c r="N29" s="33">
        <v>10653.686424182792</v>
      </c>
      <c r="O29" s="33">
        <v>9556.6278918943444</v>
      </c>
      <c r="P29" s="33">
        <v>9720.7884120643703</v>
      </c>
      <c r="Q29" s="33">
        <v>10202.671858606573</v>
      </c>
      <c r="R29" s="33">
        <v>10052.031298175569</v>
      </c>
      <c r="S29" s="33">
        <v>10046.822757718141</v>
      </c>
      <c r="T29" s="33">
        <v>9610.8454848213205</v>
      </c>
      <c r="U29" s="33">
        <v>10092.412841882051</v>
      </c>
      <c r="V29" s="33">
        <v>10210.802365357198</v>
      </c>
      <c r="W29" s="33">
        <v>10081.80959430469</v>
      </c>
      <c r="X29" s="33">
        <v>10041.98249129304</v>
      </c>
      <c r="Y29" s="33">
        <v>10278.617857920979</v>
      </c>
      <c r="Z29" s="33">
        <v>11063.279866472601</v>
      </c>
      <c r="AA29" s="33">
        <v>10664.56176098677</v>
      </c>
      <c r="AB29" s="33">
        <v>10489.642567915549</v>
      </c>
      <c r="AC29" s="33">
        <v>9955.5384743089307</v>
      </c>
      <c r="AD29" s="33">
        <v>10632.0104018825</v>
      </c>
      <c r="AE29" s="33">
        <v>10549.588062097318</v>
      </c>
    </row>
    <row r="30" spans="1:35" s="28" customFormat="1">
      <c r="A30" s="36" t="s">
        <v>130</v>
      </c>
      <c r="B30" s="36" t="s">
        <v>56</v>
      </c>
      <c r="C30" s="25">
        <v>15.624621699999999</v>
      </c>
      <c r="D30" s="25">
        <v>29.86115719999999</v>
      </c>
      <c r="E30" s="25">
        <v>38.677064700000003</v>
      </c>
      <c r="F30" s="25">
        <v>72.882227</v>
      </c>
      <c r="G30" s="25">
        <v>110.748694</v>
      </c>
      <c r="H30" s="25">
        <v>148.35315299999988</v>
      </c>
      <c r="I30" s="25">
        <v>189.594964</v>
      </c>
      <c r="J30" s="25">
        <v>238.0483099999999</v>
      </c>
      <c r="K30" s="25">
        <v>278.72860000000003</v>
      </c>
      <c r="L30" s="25">
        <v>335.82185000000004</v>
      </c>
      <c r="M30" s="25">
        <v>395.36269000000004</v>
      </c>
      <c r="N30" s="25">
        <v>479.15511000000004</v>
      </c>
      <c r="O30" s="25">
        <v>535.09996000000001</v>
      </c>
      <c r="P30" s="25">
        <v>553.19862000000001</v>
      </c>
      <c r="Q30" s="25">
        <v>616.61682999999994</v>
      </c>
      <c r="R30" s="25">
        <v>665.56136999999899</v>
      </c>
      <c r="S30" s="25">
        <v>670.52240000000006</v>
      </c>
      <c r="T30" s="25">
        <v>689.88368000000003</v>
      </c>
      <c r="U30" s="25">
        <v>737.31614999999999</v>
      </c>
      <c r="V30" s="25">
        <v>764.40386999999998</v>
      </c>
      <c r="W30" s="25">
        <v>826.08085999999992</v>
      </c>
      <c r="X30" s="25">
        <v>870.85618999999997</v>
      </c>
      <c r="Y30" s="25">
        <v>899.83478000000002</v>
      </c>
      <c r="Z30" s="25">
        <v>985.30446000000006</v>
      </c>
      <c r="AA30" s="25">
        <v>1004.96395</v>
      </c>
      <c r="AB30" s="25">
        <v>986.75589999999988</v>
      </c>
      <c r="AC30" s="25">
        <v>995.84415999999999</v>
      </c>
      <c r="AD30" s="25">
        <v>1072.6073799999999</v>
      </c>
      <c r="AE30" s="25">
        <v>967.7464500000001</v>
      </c>
    </row>
    <row r="31" spans="1:35" s="28" customFormat="1">
      <c r="A31" s="34" t="s">
        <v>138</v>
      </c>
      <c r="B31" s="34"/>
      <c r="C31" s="35">
        <v>59125.550753378906</v>
      </c>
      <c r="D31" s="35">
        <v>56137.777580753187</v>
      </c>
      <c r="E31" s="35">
        <v>55291.599376120677</v>
      </c>
      <c r="F31" s="35">
        <v>63215.125933419658</v>
      </c>
      <c r="G31" s="35">
        <v>59721.724332843427</v>
      </c>
      <c r="H31" s="35">
        <v>59685.554498807382</v>
      </c>
      <c r="I31" s="35">
        <v>58382.074178963339</v>
      </c>
      <c r="J31" s="35">
        <v>61592.946385843657</v>
      </c>
      <c r="K31" s="35">
        <v>63864.818221895628</v>
      </c>
      <c r="L31" s="35">
        <v>65761.635555436384</v>
      </c>
      <c r="M31" s="35">
        <v>66300.164864501494</v>
      </c>
      <c r="N31" s="35">
        <v>60539.672239480271</v>
      </c>
      <c r="O31" s="35">
        <v>62075.796681578606</v>
      </c>
      <c r="P31" s="35">
        <v>62967.241270736791</v>
      </c>
      <c r="Q31" s="35">
        <v>62672.154847973572</v>
      </c>
      <c r="R31" s="35">
        <v>64385.529236096903</v>
      </c>
      <c r="S31" s="35">
        <v>62319.243196499519</v>
      </c>
      <c r="T31" s="35">
        <v>60765.321626805358</v>
      </c>
      <c r="U31" s="35">
        <v>66489.617589990099</v>
      </c>
      <c r="V31" s="35">
        <v>65843.729665480234</v>
      </c>
      <c r="W31" s="35">
        <v>68152.639333886458</v>
      </c>
      <c r="X31" s="35">
        <v>67489.189616895019</v>
      </c>
      <c r="Y31" s="35">
        <v>67750.107701611705</v>
      </c>
      <c r="Z31" s="35">
        <v>69498.95845930971</v>
      </c>
      <c r="AA31" s="35">
        <v>70646.535362785158</v>
      </c>
      <c r="AB31" s="35">
        <v>67379.084139306069</v>
      </c>
      <c r="AC31" s="35">
        <v>68519.038015284721</v>
      </c>
      <c r="AD31" s="35">
        <v>76076.821750960749</v>
      </c>
      <c r="AE31" s="35">
        <v>75530.265297656821</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41887.298850000006</v>
      </c>
      <c r="D34" s="33">
        <v>38381.597239999981</v>
      </c>
      <c r="E34" s="33">
        <v>41008.800650000005</v>
      </c>
      <c r="F34" s="33">
        <v>39107.478189275942</v>
      </c>
      <c r="G34" s="33">
        <v>39683.122633510291</v>
      </c>
      <c r="H34" s="33">
        <v>37700.400533527769</v>
      </c>
      <c r="I34" s="33">
        <v>34770.192304522403</v>
      </c>
      <c r="J34" s="33">
        <v>34453.354240013228</v>
      </c>
      <c r="K34" s="33">
        <v>33008.706562904023</v>
      </c>
      <c r="L34" s="33">
        <v>31749.080553127398</v>
      </c>
      <c r="M34" s="33">
        <v>30942.387061934383</v>
      </c>
      <c r="N34" s="33">
        <v>32128.948473072731</v>
      </c>
      <c r="O34" s="33">
        <v>34068.238264783991</v>
      </c>
      <c r="P34" s="33">
        <v>32042.838966838339</v>
      </c>
      <c r="Q34" s="33">
        <v>31897.0936</v>
      </c>
      <c r="R34" s="33">
        <v>29596.041199999996</v>
      </c>
      <c r="S34" s="33">
        <v>23883.724899999997</v>
      </c>
      <c r="T34" s="33">
        <v>24095.910800000001</v>
      </c>
      <c r="U34" s="33">
        <v>22450.907900000002</v>
      </c>
      <c r="V34" s="33">
        <v>22432.128800000002</v>
      </c>
      <c r="W34" s="33">
        <v>21363.3521</v>
      </c>
      <c r="X34" s="33">
        <v>18088.350299999998</v>
      </c>
      <c r="Y34" s="33">
        <v>15005.376900000001</v>
      </c>
      <c r="Z34" s="33">
        <v>12662.171299999998</v>
      </c>
      <c r="AA34" s="33">
        <v>10486.8843</v>
      </c>
      <c r="AB34" s="33">
        <v>8747.4994000000006</v>
      </c>
      <c r="AC34" s="33">
        <v>8282.4727000000003</v>
      </c>
      <c r="AD34" s="33">
        <v>8063.3746000000001</v>
      </c>
      <c r="AE34" s="33">
        <v>7297.1988999999994</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1104.0250305775189</v>
      </c>
      <c r="D36" s="33">
        <v>1104.0250311422749</v>
      </c>
      <c r="E36" s="33">
        <v>1232.2761833817829</v>
      </c>
      <c r="F36" s="33">
        <v>1449.1774739962648</v>
      </c>
      <c r="G36" s="33">
        <v>1375.6960419725319</v>
      </c>
      <c r="H36" s="33">
        <v>1355.5221043894048</v>
      </c>
      <c r="I36" s="33">
        <v>1379.4925594852089</v>
      </c>
      <c r="J36" s="33">
        <v>1753.352818394766</v>
      </c>
      <c r="K36" s="33">
        <v>1315.5430609576069</v>
      </c>
      <c r="L36" s="33">
        <v>1398.431142618273</v>
      </c>
      <c r="M36" s="33">
        <v>1633.8855919116718</v>
      </c>
      <c r="N36" s="33">
        <v>2964.9184862508901</v>
      </c>
      <c r="O36" s="33">
        <v>3347.983957239152</v>
      </c>
      <c r="P36" s="33">
        <v>3103.3660365456531</v>
      </c>
      <c r="Q36" s="33">
        <v>2753.9641763770342</v>
      </c>
      <c r="R36" s="33">
        <v>2347.7800883079681</v>
      </c>
      <c r="S36" s="33">
        <v>3641.0652494796441</v>
      </c>
      <c r="T36" s="33">
        <v>3515.5522094177991</v>
      </c>
      <c r="U36" s="33">
        <v>2766.8553510267702</v>
      </c>
      <c r="V36" s="33">
        <v>2849.4919611252803</v>
      </c>
      <c r="W36" s="33">
        <v>3002.8165632045002</v>
      </c>
      <c r="X36" s="33">
        <v>3353.6985095566197</v>
      </c>
      <c r="Y36" s="33">
        <v>3041.0024275826399</v>
      </c>
      <c r="Z36" s="33">
        <v>3006.87048544239</v>
      </c>
      <c r="AA36" s="33">
        <v>1415.43215724684</v>
      </c>
      <c r="AB36" s="33">
        <v>960.52360215147007</v>
      </c>
      <c r="AC36" s="33">
        <v>963.15526093769995</v>
      </c>
      <c r="AD36" s="33">
        <v>960.52359766048005</v>
      </c>
      <c r="AE36" s="33">
        <v>960.52359095707004</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72.804009999999906</v>
      </c>
      <c r="P37" s="33">
        <v>72.816245999999893</v>
      </c>
      <c r="Q37" s="33">
        <v>73.003469999999993</v>
      </c>
      <c r="R37" s="33">
        <v>72.804009999999906</v>
      </c>
      <c r="S37" s="33">
        <v>166.749</v>
      </c>
      <c r="T37" s="33">
        <v>174.0977</v>
      </c>
      <c r="U37" s="33">
        <v>166.78432000000001</v>
      </c>
      <c r="V37" s="33">
        <v>171.10826</v>
      </c>
      <c r="W37" s="33">
        <v>175.71301</v>
      </c>
      <c r="X37" s="33">
        <v>215.77142000000001</v>
      </c>
      <c r="Y37" s="33">
        <v>185.77266</v>
      </c>
      <c r="Z37" s="33">
        <v>183.01188999999999</v>
      </c>
      <c r="AA37" s="33">
        <v>226.38794999999999</v>
      </c>
      <c r="AB37" s="33">
        <v>0</v>
      </c>
      <c r="AC37" s="33">
        <v>0</v>
      </c>
      <c r="AD37" s="33">
        <v>0</v>
      </c>
      <c r="AE37" s="33">
        <v>0</v>
      </c>
    </row>
    <row r="38" spans="1:31" s="28" customFormat="1">
      <c r="A38" s="29" t="s">
        <v>131</v>
      </c>
      <c r="B38" s="29" t="s">
        <v>66</v>
      </c>
      <c r="C38" s="33">
        <v>2.6986749489999999E-5</v>
      </c>
      <c r="D38" s="33">
        <v>2.7985862199999978E-5</v>
      </c>
      <c r="E38" s="33">
        <v>0.31744059320520002</v>
      </c>
      <c r="F38" s="33">
        <v>26.545239133946698</v>
      </c>
      <c r="G38" s="33">
        <v>13.559945261309901</v>
      </c>
      <c r="H38" s="33">
        <v>22.827200380849188</v>
      </c>
      <c r="I38" s="33">
        <v>25.794752474241488</v>
      </c>
      <c r="J38" s="33">
        <v>95.990237465033388</v>
      </c>
      <c r="K38" s="33">
        <v>14.152743260899889</v>
      </c>
      <c r="L38" s="33">
        <v>32.79419408026029</v>
      </c>
      <c r="M38" s="33">
        <v>30.716444578556199</v>
      </c>
      <c r="N38" s="33">
        <v>247.05953966322102</v>
      </c>
      <c r="O38" s="33">
        <v>154.61799814875101</v>
      </c>
      <c r="P38" s="33">
        <v>82.761751771490495</v>
      </c>
      <c r="Q38" s="33">
        <v>98.026712702477909</v>
      </c>
      <c r="R38" s="33">
        <v>198.78109890789233</v>
      </c>
      <c r="S38" s="33">
        <v>778.43099603221299</v>
      </c>
      <c r="T38" s="33">
        <v>655.42948408444238</v>
      </c>
      <c r="U38" s="33">
        <v>1210.8084447424581</v>
      </c>
      <c r="V38" s="33">
        <v>1211.9362872278127</v>
      </c>
      <c r="W38" s="33">
        <v>1198.97491241168</v>
      </c>
      <c r="X38" s="33">
        <v>1856.7602428637758</v>
      </c>
      <c r="Y38" s="33">
        <v>1863.82141292608</v>
      </c>
      <c r="Z38" s="33">
        <v>1775.9769654243999</v>
      </c>
      <c r="AA38" s="33">
        <v>2396.5702499368449</v>
      </c>
      <c r="AB38" s="33">
        <v>4504.9240867141098</v>
      </c>
      <c r="AC38" s="33">
        <v>4233.6592433052601</v>
      </c>
      <c r="AD38" s="33">
        <v>4378.6269955410989</v>
      </c>
      <c r="AE38" s="33">
        <v>3117.5673379718801</v>
      </c>
    </row>
    <row r="39" spans="1:31" s="28" customFormat="1">
      <c r="A39" s="29" t="s">
        <v>131</v>
      </c>
      <c r="B39" s="29" t="s">
        <v>65</v>
      </c>
      <c r="C39" s="33">
        <v>693.47579999999994</v>
      </c>
      <c r="D39" s="33">
        <v>692.87646999999993</v>
      </c>
      <c r="E39" s="33">
        <v>694.41692</v>
      </c>
      <c r="F39" s="33">
        <v>690.07910000000004</v>
      </c>
      <c r="G39" s="33">
        <v>688.62597000000005</v>
      </c>
      <c r="H39" s="33">
        <v>687.95443999999907</v>
      </c>
      <c r="I39" s="33">
        <v>689.37353999999891</v>
      </c>
      <c r="J39" s="33">
        <v>685.22316999999998</v>
      </c>
      <c r="K39" s="33">
        <v>683.70397999999909</v>
      </c>
      <c r="L39" s="33">
        <v>669.53418999999997</v>
      </c>
      <c r="M39" s="33">
        <v>683.52179999999998</v>
      </c>
      <c r="N39" s="33">
        <v>679.22791000000007</v>
      </c>
      <c r="O39" s="33">
        <v>678.02726000000007</v>
      </c>
      <c r="P39" s="33">
        <v>676.4126</v>
      </c>
      <c r="Q39" s="33">
        <v>677.004899999999</v>
      </c>
      <c r="R39" s="33">
        <v>673.70287999999994</v>
      </c>
      <c r="S39" s="33">
        <v>251.61461</v>
      </c>
      <c r="T39" s="33">
        <v>252.53417999999999</v>
      </c>
      <c r="U39" s="33">
        <v>250.93940000000001</v>
      </c>
      <c r="V39" s="33">
        <v>250.05062999999899</v>
      </c>
      <c r="W39" s="33">
        <v>251.21901</v>
      </c>
      <c r="X39" s="33">
        <v>0</v>
      </c>
      <c r="Y39" s="33">
        <v>0</v>
      </c>
      <c r="Z39" s="33">
        <v>0</v>
      </c>
      <c r="AA39" s="33">
        <v>0</v>
      </c>
      <c r="AB39" s="33">
        <v>0</v>
      </c>
      <c r="AC39" s="33">
        <v>0</v>
      </c>
      <c r="AD39" s="33">
        <v>0</v>
      </c>
      <c r="AE39" s="33">
        <v>0</v>
      </c>
    </row>
    <row r="40" spans="1:31" s="28" customFormat="1">
      <c r="A40" s="29" t="s">
        <v>131</v>
      </c>
      <c r="B40" s="29" t="s">
        <v>69</v>
      </c>
      <c r="C40" s="33">
        <v>5244.4085710533327</v>
      </c>
      <c r="D40" s="33">
        <v>6622.3476130483605</v>
      </c>
      <c r="E40" s="33">
        <v>6333.1063967625614</v>
      </c>
      <c r="F40" s="33">
        <v>5599.6643714702859</v>
      </c>
      <c r="G40" s="33">
        <v>7063.7130011250174</v>
      </c>
      <c r="H40" s="33">
        <v>7228.1228604133676</v>
      </c>
      <c r="I40" s="33">
        <v>9983.5778580251081</v>
      </c>
      <c r="J40" s="33">
        <v>12646.357158066468</v>
      </c>
      <c r="K40" s="33">
        <v>14968.111676865057</v>
      </c>
      <c r="L40" s="33">
        <v>15385.572856865831</v>
      </c>
      <c r="M40" s="33">
        <v>14861.022816485796</v>
      </c>
      <c r="N40" s="33">
        <v>16688.034812903359</v>
      </c>
      <c r="O40" s="33">
        <v>15794.919284671987</v>
      </c>
      <c r="P40" s="33">
        <v>18496.250517466968</v>
      </c>
      <c r="Q40" s="33">
        <v>18306.972699640632</v>
      </c>
      <c r="R40" s="33">
        <v>21324.033798695524</v>
      </c>
      <c r="S40" s="33">
        <v>26504.164790270726</v>
      </c>
      <c r="T40" s="33">
        <v>26267.001032374119</v>
      </c>
      <c r="U40" s="33">
        <v>26796.760246845661</v>
      </c>
      <c r="V40" s="33">
        <v>24696.433245197863</v>
      </c>
      <c r="W40" s="33">
        <v>24380.435311453504</v>
      </c>
      <c r="X40" s="33">
        <v>25500.03018694996</v>
      </c>
      <c r="Y40" s="33">
        <v>29609.080432793005</v>
      </c>
      <c r="Z40" s="33">
        <v>29128.91389805427</v>
      </c>
      <c r="AA40" s="33">
        <v>34138.698336542147</v>
      </c>
      <c r="AB40" s="33">
        <v>36027.810387555815</v>
      </c>
      <c r="AC40" s="33">
        <v>35857.533359649446</v>
      </c>
      <c r="AD40" s="33">
        <v>36093.673825168524</v>
      </c>
      <c r="AE40" s="33">
        <v>37435.181341699004</v>
      </c>
    </row>
    <row r="41" spans="1:31" s="28" customFormat="1">
      <c r="A41" s="29" t="s">
        <v>131</v>
      </c>
      <c r="B41" s="29" t="s">
        <v>68</v>
      </c>
      <c r="C41" s="33">
        <v>5555.0976394649169</v>
      </c>
      <c r="D41" s="33">
        <v>7538.3560885605839</v>
      </c>
      <c r="E41" s="33">
        <v>7681.7517073401696</v>
      </c>
      <c r="F41" s="33">
        <v>7343.0091994742379</v>
      </c>
      <c r="G41" s="33">
        <v>7448.1654703062004</v>
      </c>
      <c r="H41" s="33">
        <v>7800.5726371661485</v>
      </c>
      <c r="I41" s="33">
        <v>7893.213477660488</v>
      </c>
      <c r="J41" s="33">
        <v>6593.3673242570276</v>
      </c>
      <c r="K41" s="33">
        <v>7142.0100194237093</v>
      </c>
      <c r="L41" s="33">
        <v>7427.2551875039617</v>
      </c>
      <c r="M41" s="33">
        <v>7545.9945457688573</v>
      </c>
      <c r="N41" s="33">
        <v>7659.708414434981</v>
      </c>
      <c r="O41" s="33">
        <v>7327.5940508655985</v>
      </c>
      <c r="P41" s="33">
        <v>7442.0829633872345</v>
      </c>
      <c r="Q41" s="33">
        <v>7813.5752407933924</v>
      </c>
      <c r="R41" s="33">
        <v>7531.2370870592858</v>
      </c>
      <c r="S41" s="33">
        <v>9507.2301154992292</v>
      </c>
      <c r="T41" s="33">
        <v>10262.177816784975</v>
      </c>
      <c r="U41" s="33">
        <v>10686.332839251962</v>
      </c>
      <c r="V41" s="33">
        <v>12269.232850380182</v>
      </c>
      <c r="W41" s="33">
        <v>13650.997627132407</v>
      </c>
      <c r="X41" s="33">
        <v>18358.101991210551</v>
      </c>
      <c r="Y41" s="33">
        <v>17813.496289169954</v>
      </c>
      <c r="Z41" s="33">
        <v>17952.707513367473</v>
      </c>
      <c r="AA41" s="33">
        <v>17587.076515045406</v>
      </c>
      <c r="AB41" s="33">
        <v>19322.296741805036</v>
      </c>
      <c r="AC41" s="33">
        <v>20151.049478726054</v>
      </c>
      <c r="AD41" s="33">
        <v>19536.805522171417</v>
      </c>
      <c r="AE41" s="33">
        <v>19704.137277674276</v>
      </c>
    </row>
    <row r="42" spans="1:31" s="28" customFormat="1">
      <c r="A42" s="29" t="s">
        <v>131</v>
      </c>
      <c r="B42" s="29" t="s">
        <v>36</v>
      </c>
      <c r="C42" s="33">
        <v>2.3999436999999899E-5</v>
      </c>
      <c r="D42" s="33">
        <v>23.312522424596001</v>
      </c>
      <c r="E42" s="33">
        <v>25.747019676223999</v>
      </c>
      <c r="F42" s="33">
        <v>31.715325728126999</v>
      </c>
      <c r="G42" s="33">
        <v>34.006217472217905</v>
      </c>
      <c r="H42" s="33">
        <v>33.419633465273002</v>
      </c>
      <c r="I42" s="33">
        <v>32.180712362850002</v>
      </c>
      <c r="J42" s="33">
        <v>31.787513114265998</v>
      </c>
      <c r="K42" s="33">
        <v>30.59956254411</v>
      </c>
      <c r="L42" s="33">
        <v>30.850342323979898</v>
      </c>
      <c r="M42" s="33">
        <v>29.935076795379999</v>
      </c>
      <c r="N42" s="33">
        <v>30.710965830100001</v>
      </c>
      <c r="O42" s="33">
        <v>122.332998</v>
      </c>
      <c r="P42" s="33">
        <v>124.79486800000001</v>
      </c>
      <c r="Q42" s="33">
        <v>124.2270899999999</v>
      </c>
      <c r="R42" s="33">
        <v>123.89100999999999</v>
      </c>
      <c r="S42" s="33">
        <v>2105.5751690000002</v>
      </c>
      <c r="T42" s="33">
        <v>2117.099823</v>
      </c>
      <c r="U42" s="33">
        <v>2126.4576469999997</v>
      </c>
      <c r="V42" s="33">
        <v>2136.7058000000002</v>
      </c>
      <c r="W42" s="33">
        <v>2188.5001999999999</v>
      </c>
      <c r="X42" s="33">
        <v>2166.127</v>
      </c>
      <c r="Y42" s="33">
        <v>2176.2577999999999</v>
      </c>
      <c r="Z42" s="33">
        <v>2190.7898</v>
      </c>
      <c r="AA42" s="33">
        <v>2167.3987000000002</v>
      </c>
      <c r="AB42" s="33">
        <v>3361.8861999999999</v>
      </c>
      <c r="AC42" s="33">
        <v>3507.1433000000002</v>
      </c>
      <c r="AD42" s="33">
        <v>3482.4582999999998</v>
      </c>
      <c r="AE42" s="33">
        <v>3382.0866999999998</v>
      </c>
    </row>
    <row r="43" spans="1:31" s="28" customFormat="1">
      <c r="A43" s="29" t="s">
        <v>131</v>
      </c>
      <c r="B43" s="29" t="s">
        <v>73</v>
      </c>
      <c r="C43" s="33">
        <v>32.094830000000002</v>
      </c>
      <c r="D43" s="33">
        <v>93.540649999999999</v>
      </c>
      <c r="E43" s="33">
        <v>140.33789914155599</v>
      </c>
      <c r="F43" s="33">
        <v>510.45124889437994</v>
      </c>
      <c r="G43" s="33">
        <v>570.77910035986804</v>
      </c>
      <c r="H43" s="33">
        <v>509.79091357910301</v>
      </c>
      <c r="I43" s="33">
        <v>461.86617665380004</v>
      </c>
      <c r="J43" s="33">
        <v>620.78790731762592</v>
      </c>
      <c r="K43" s="33">
        <v>479.25259631877498</v>
      </c>
      <c r="L43" s="33">
        <v>526.58447041790396</v>
      </c>
      <c r="M43" s="33">
        <v>506.93260242736</v>
      </c>
      <c r="N43" s="33">
        <v>684.21686817777993</v>
      </c>
      <c r="O43" s="33">
        <v>629.88027775089995</v>
      </c>
      <c r="P43" s="33">
        <v>596.88602068342004</v>
      </c>
      <c r="Q43" s="33">
        <v>651.63247936640005</v>
      </c>
      <c r="R43" s="33">
        <v>628.44083333290007</v>
      </c>
      <c r="S43" s="33">
        <v>1273.7165</v>
      </c>
      <c r="T43" s="33">
        <v>1298.3150000000001</v>
      </c>
      <c r="U43" s="33">
        <v>1361.85727</v>
      </c>
      <c r="V43" s="33">
        <v>1394.81952</v>
      </c>
      <c r="W43" s="33">
        <v>1575.52234</v>
      </c>
      <c r="X43" s="33">
        <v>4206.4868000000006</v>
      </c>
      <c r="Y43" s="33">
        <v>4053.3778600000001</v>
      </c>
      <c r="Z43" s="33">
        <v>4224.1264700000002</v>
      </c>
      <c r="AA43" s="33">
        <v>4004.4608199999998</v>
      </c>
      <c r="AB43" s="33">
        <v>3898.7534999999998</v>
      </c>
      <c r="AC43" s="33">
        <v>3953.3805499999999</v>
      </c>
      <c r="AD43" s="33">
        <v>4088.03224</v>
      </c>
      <c r="AE43" s="33">
        <v>4777.7816999999995</v>
      </c>
    </row>
    <row r="44" spans="1:31" s="28" customFormat="1">
      <c r="A44" s="29" t="s">
        <v>131</v>
      </c>
      <c r="B44" s="29" t="s">
        <v>56</v>
      </c>
      <c r="C44" s="25">
        <v>6.7840035299999997</v>
      </c>
      <c r="D44" s="25">
        <v>11.912839099999999</v>
      </c>
      <c r="E44" s="25">
        <v>18.295126299999989</v>
      </c>
      <c r="F44" s="25">
        <v>34.983414499999903</v>
      </c>
      <c r="G44" s="25">
        <v>57.673694999999995</v>
      </c>
      <c r="H44" s="25">
        <v>79.490261000000004</v>
      </c>
      <c r="I44" s="25">
        <v>101.0740105</v>
      </c>
      <c r="J44" s="25">
        <v>131.238056999999</v>
      </c>
      <c r="K44" s="25">
        <v>160.08081000000001</v>
      </c>
      <c r="L44" s="25">
        <v>201.91487999999998</v>
      </c>
      <c r="M44" s="25">
        <v>248.110388</v>
      </c>
      <c r="N44" s="25">
        <v>305.95443699999998</v>
      </c>
      <c r="O44" s="25">
        <v>341.66196999999897</v>
      </c>
      <c r="P44" s="25">
        <v>383.91273999999902</v>
      </c>
      <c r="Q44" s="25">
        <v>419.65745500000003</v>
      </c>
      <c r="R44" s="25">
        <v>453.75234</v>
      </c>
      <c r="S44" s="25">
        <v>355.51124000000004</v>
      </c>
      <c r="T44" s="25">
        <v>392.99567999999897</v>
      </c>
      <c r="U44" s="25">
        <v>422.26132999999999</v>
      </c>
      <c r="V44" s="25">
        <v>466.39667999999995</v>
      </c>
      <c r="W44" s="25">
        <v>534.58672999999999</v>
      </c>
      <c r="X44" s="25">
        <v>567.8906199999999</v>
      </c>
      <c r="Y44" s="25">
        <v>600.18101999999999</v>
      </c>
      <c r="Z44" s="25">
        <v>631.81566999999995</v>
      </c>
      <c r="AA44" s="25">
        <v>599.17805999999996</v>
      </c>
      <c r="AB44" s="25">
        <v>503.06156999999899</v>
      </c>
      <c r="AC44" s="25">
        <v>568.83818999999994</v>
      </c>
      <c r="AD44" s="25">
        <v>592.31203000000005</v>
      </c>
      <c r="AE44" s="25">
        <v>384.52160000000003</v>
      </c>
    </row>
    <row r="45" spans="1:31" s="28" customFormat="1">
      <c r="A45" s="34" t="s">
        <v>138</v>
      </c>
      <c r="B45" s="34"/>
      <c r="C45" s="35">
        <v>54521.421688082526</v>
      </c>
      <c r="D45" s="35">
        <v>54376.318240737062</v>
      </c>
      <c r="E45" s="35">
        <v>57024.388488077733</v>
      </c>
      <c r="F45" s="35">
        <v>54288.757583350685</v>
      </c>
      <c r="G45" s="35">
        <v>56345.687072175351</v>
      </c>
      <c r="H45" s="35">
        <v>54868.203785877544</v>
      </c>
      <c r="I45" s="35">
        <v>54814.647962167452</v>
      </c>
      <c r="J45" s="35">
        <v>56300.448958196524</v>
      </c>
      <c r="K45" s="35">
        <v>57205.032053411291</v>
      </c>
      <c r="L45" s="35">
        <v>56735.472134195727</v>
      </c>
      <c r="M45" s="35">
        <v>55770.531730679271</v>
      </c>
      <c r="N45" s="35">
        <v>60440.701646325178</v>
      </c>
      <c r="O45" s="35">
        <v>61444.184825709483</v>
      </c>
      <c r="P45" s="35">
        <v>61916.529082009685</v>
      </c>
      <c r="Q45" s="35">
        <v>61619.640799513538</v>
      </c>
      <c r="R45" s="35">
        <v>61744.380162970672</v>
      </c>
      <c r="S45" s="35">
        <v>64732.979661281817</v>
      </c>
      <c r="T45" s="35">
        <v>65222.70322266133</v>
      </c>
      <c r="U45" s="35">
        <v>64329.388501866852</v>
      </c>
      <c r="V45" s="35">
        <v>63880.382033931142</v>
      </c>
      <c r="W45" s="35">
        <v>64023.50853420209</v>
      </c>
      <c r="X45" s="35">
        <v>67372.712650580914</v>
      </c>
      <c r="Y45" s="35">
        <v>67518.550122471672</v>
      </c>
      <c r="Z45" s="35">
        <v>64709.652052288533</v>
      </c>
      <c r="AA45" s="35">
        <v>66251.049508771233</v>
      </c>
      <c r="AB45" s="35">
        <v>69563.054218226433</v>
      </c>
      <c r="AC45" s="35">
        <v>69487.870042618451</v>
      </c>
      <c r="AD45" s="35">
        <v>69033.004540541529</v>
      </c>
      <c r="AE45" s="35">
        <v>68514.608448302228</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29668.649699999991</v>
      </c>
      <c r="D49" s="33">
        <v>28088.249900000003</v>
      </c>
      <c r="E49" s="33">
        <v>28535.044000000005</v>
      </c>
      <c r="F49" s="33">
        <v>21109.059440617359</v>
      </c>
      <c r="G49" s="33">
        <v>22435.8841370134</v>
      </c>
      <c r="H49" s="33">
        <v>21635.28003287733</v>
      </c>
      <c r="I49" s="33">
        <v>20569.025178880409</v>
      </c>
      <c r="J49" s="33">
        <v>20642.876660135309</v>
      </c>
      <c r="K49" s="33">
        <v>20215.605473405438</v>
      </c>
      <c r="L49" s="33">
        <v>21402.000052590472</v>
      </c>
      <c r="M49" s="33">
        <v>21136.213813310413</v>
      </c>
      <c r="N49" s="33">
        <v>20770.600299999991</v>
      </c>
      <c r="O49" s="33">
        <v>21432.84</v>
      </c>
      <c r="P49" s="33">
        <v>20609.248999999996</v>
      </c>
      <c r="Q49" s="33">
        <v>21634.588699999993</v>
      </c>
      <c r="R49" s="33">
        <v>20374.983899999999</v>
      </c>
      <c r="S49" s="33">
        <v>18996.516199999998</v>
      </c>
      <c r="T49" s="33">
        <v>19256.60579999999</v>
      </c>
      <c r="U49" s="33">
        <v>16520.579600000001</v>
      </c>
      <c r="V49" s="33">
        <v>16768.660099999997</v>
      </c>
      <c r="W49" s="33">
        <v>18954.945299999992</v>
      </c>
      <c r="X49" s="33">
        <v>19082.1296</v>
      </c>
      <c r="Y49" s="33">
        <v>17785.3681</v>
      </c>
      <c r="Z49" s="33">
        <v>16902.353500000001</v>
      </c>
      <c r="AA49" s="33">
        <v>17050.866300000002</v>
      </c>
      <c r="AB49" s="33">
        <v>17952.357899999988</v>
      </c>
      <c r="AC49" s="33">
        <v>11720.937400000001</v>
      </c>
      <c r="AD49" s="33">
        <v>0</v>
      </c>
      <c r="AE49" s="33">
        <v>0</v>
      </c>
    </row>
    <row r="50" spans="1:31" s="28" customFormat="1">
      <c r="A50" s="29" t="s">
        <v>132</v>
      </c>
      <c r="B50" s="29" t="s">
        <v>20</v>
      </c>
      <c r="C50" s="33">
        <v>1.5491326999999999E-5</v>
      </c>
      <c r="D50" s="33">
        <v>1.5320857999999999E-5</v>
      </c>
      <c r="E50" s="33">
        <v>1.6082847999999999E-5</v>
      </c>
      <c r="F50" s="33">
        <v>1.9612295999999899E-5</v>
      </c>
      <c r="G50" s="33">
        <v>1.99830559999999E-5</v>
      </c>
      <c r="H50" s="33">
        <v>1.9876741000000001E-5</v>
      </c>
      <c r="I50" s="33">
        <v>2.0474543E-5</v>
      </c>
      <c r="J50" s="33">
        <v>2.2562873999999999E-5</v>
      </c>
      <c r="K50" s="33">
        <v>2.2408752999999999E-5</v>
      </c>
      <c r="L50" s="33">
        <v>2.24656649999999E-5</v>
      </c>
      <c r="M50" s="33">
        <v>2.35271E-5</v>
      </c>
      <c r="N50" s="33">
        <v>3.7145033000000001E-5</v>
      </c>
      <c r="O50" s="33">
        <v>3.7441943000000002E-5</v>
      </c>
      <c r="P50" s="33">
        <v>3.7707097000000002E-5</v>
      </c>
      <c r="Q50" s="33">
        <v>3.6879704999999999E-5</v>
      </c>
      <c r="R50" s="33">
        <v>3.6974005000000002E-5</v>
      </c>
      <c r="S50" s="33">
        <v>5.5485690000000002E-5</v>
      </c>
      <c r="T50" s="33">
        <v>5.646323E-5</v>
      </c>
      <c r="U50" s="33">
        <v>6.7264719999999995E-5</v>
      </c>
      <c r="V50" s="33">
        <v>6.6045759999999994E-5</v>
      </c>
      <c r="W50" s="33">
        <v>7.6406394999999994E-5</v>
      </c>
      <c r="X50" s="33">
        <v>7.9531140000000004E-5</v>
      </c>
      <c r="Y50" s="33">
        <v>7.9509685999999997E-5</v>
      </c>
      <c r="Z50" s="33">
        <v>7.7713239999999996E-5</v>
      </c>
      <c r="AA50" s="33">
        <v>8.0776969999999906E-5</v>
      </c>
      <c r="AB50" s="33">
        <v>8.2000270000000006E-5</v>
      </c>
      <c r="AC50" s="33">
        <v>8.6846309999999996E-5</v>
      </c>
      <c r="AD50" s="33">
        <v>2.2467517999999901E-4</v>
      </c>
      <c r="AE50" s="33">
        <v>2.1870730999999901E-4</v>
      </c>
    </row>
    <row r="51" spans="1:31" s="28" customFormat="1">
      <c r="A51" s="29" t="s">
        <v>132</v>
      </c>
      <c r="B51" s="29" t="s">
        <v>32</v>
      </c>
      <c r="C51" s="33">
        <v>7.7253555999999897</v>
      </c>
      <c r="D51" s="33">
        <v>2.9295732999999902</v>
      </c>
      <c r="E51" s="33">
        <v>9.5375449999999997</v>
      </c>
      <c r="F51" s="33">
        <v>21.012985</v>
      </c>
      <c r="G51" s="33">
        <v>7.4029837000000001</v>
      </c>
      <c r="H51" s="33">
        <v>18.148005999999999</v>
      </c>
      <c r="I51" s="33">
        <v>10.473295</v>
      </c>
      <c r="J51" s="33">
        <v>24.822614999999999</v>
      </c>
      <c r="K51" s="33">
        <v>1.4841061</v>
      </c>
      <c r="L51" s="33">
        <v>5.4244083999999999</v>
      </c>
      <c r="M51" s="33">
        <v>0.80944466999999998</v>
      </c>
      <c r="N51" s="33">
        <v>26.61769</v>
      </c>
      <c r="O51" s="33">
        <v>18.269085</v>
      </c>
      <c r="P51" s="33">
        <v>25.554784999999999</v>
      </c>
      <c r="Q51" s="33">
        <v>53.250698</v>
      </c>
      <c r="R51" s="33">
        <v>30.807251000000001</v>
      </c>
      <c r="S51" s="33">
        <v>94.483130000000003</v>
      </c>
      <c r="T51" s="33">
        <v>87.755030000000005</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7.2626890372873998</v>
      </c>
      <c r="D52" s="33">
        <v>2.6741913499999989E-5</v>
      </c>
      <c r="E52" s="33">
        <v>8.7477200673341997</v>
      </c>
      <c r="F52" s="33">
        <v>5.6963999980360001</v>
      </c>
      <c r="G52" s="33">
        <v>2.1224568778738999</v>
      </c>
      <c r="H52" s="33">
        <v>14.651828975432599</v>
      </c>
      <c r="I52" s="33">
        <v>6.5406409869712991</v>
      </c>
      <c r="J52" s="33">
        <v>2.5918077249975005</v>
      </c>
      <c r="K52" s="33">
        <v>0.19173318850929999</v>
      </c>
      <c r="L52" s="33">
        <v>4.2866014299999972E-5</v>
      </c>
      <c r="M52" s="33">
        <v>4.4994835399999987E-5</v>
      </c>
      <c r="N52" s="33">
        <v>36.216928630526873</v>
      </c>
      <c r="O52" s="33">
        <v>12.167986112148</v>
      </c>
      <c r="P52" s="33">
        <v>18.976635257014888</v>
      </c>
      <c r="Q52" s="33">
        <v>26.521052879750492</v>
      </c>
      <c r="R52" s="33">
        <v>13.842893267600799</v>
      </c>
      <c r="S52" s="33">
        <v>71.79630842948302</v>
      </c>
      <c r="T52" s="33">
        <v>30.861007450605697</v>
      </c>
      <c r="U52" s="33">
        <v>312.80409278626405</v>
      </c>
      <c r="V52" s="33">
        <v>184.04826833265798</v>
      </c>
      <c r="W52" s="33">
        <v>111.67450991665301</v>
      </c>
      <c r="X52" s="33">
        <v>65.410216221236979</v>
      </c>
      <c r="Y52" s="33">
        <v>427.35486458105993</v>
      </c>
      <c r="Z52" s="33">
        <v>169.41174247633279</v>
      </c>
      <c r="AA52" s="33">
        <v>151.78995172764192</v>
      </c>
      <c r="AB52" s="33">
        <v>137.528810716506</v>
      </c>
      <c r="AC52" s="33">
        <v>65.980079942617976</v>
      </c>
      <c r="AD52" s="33">
        <v>1359.7554604340901</v>
      </c>
      <c r="AE52" s="33">
        <v>1466.7848164942188</v>
      </c>
    </row>
    <row r="53" spans="1:31" s="28" customFormat="1">
      <c r="A53" s="29" t="s">
        <v>132</v>
      </c>
      <c r="B53" s="29" t="s">
        <v>65</v>
      </c>
      <c r="C53" s="33">
        <v>2768.3928859999987</v>
      </c>
      <c r="D53" s="33">
        <v>2782.40515</v>
      </c>
      <c r="E53" s="33">
        <v>2522.7333249999988</v>
      </c>
      <c r="F53" s="33">
        <v>3116.5306829999995</v>
      </c>
      <c r="G53" s="33">
        <v>3187.957836</v>
      </c>
      <c r="H53" s="33">
        <v>3027.520372</v>
      </c>
      <c r="I53" s="33">
        <v>3067.7887300000002</v>
      </c>
      <c r="J53" s="33">
        <v>3863.3471829999903</v>
      </c>
      <c r="K53" s="33">
        <v>3208.3816299999989</v>
      </c>
      <c r="L53" s="33">
        <v>2744.5468440000004</v>
      </c>
      <c r="M53" s="33">
        <v>2766.5132639999979</v>
      </c>
      <c r="N53" s="33">
        <v>2494.605724999999</v>
      </c>
      <c r="O53" s="33">
        <v>3068.2711359999994</v>
      </c>
      <c r="P53" s="33">
        <v>3164.0770510000002</v>
      </c>
      <c r="Q53" s="33">
        <v>2996.6315969999996</v>
      </c>
      <c r="R53" s="33">
        <v>3012.3475599999979</v>
      </c>
      <c r="S53" s="33">
        <v>3796.3715140000004</v>
      </c>
      <c r="T53" s="33">
        <v>3152.4455029999999</v>
      </c>
      <c r="U53" s="33">
        <v>2714.2028499999997</v>
      </c>
      <c r="V53" s="33">
        <v>2711.9405830000001</v>
      </c>
      <c r="W53" s="33">
        <v>2461.9470799999999</v>
      </c>
      <c r="X53" s="33">
        <v>3021.2536199999995</v>
      </c>
      <c r="Y53" s="33">
        <v>3128.9153069999998</v>
      </c>
      <c r="Z53" s="33">
        <v>2950.6198529999988</v>
      </c>
      <c r="AA53" s="33">
        <v>2973.8167099999991</v>
      </c>
      <c r="AB53" s="33">
        <v>3742.9905369999983</v>
      </c>
      <c r="AC53" s="33">
        <v>3111.7127609999989</v>
      </c>
      <c r="AD53" s="33">
        <v>2666.9581379999986</v>
      </c>
      <c r="AE53" s="33">
        <v>2673.3709799999997</v>
      </c>
    </row>
    <row r="54" spans="1:31" s="28" customFormat="1">
      <c r="A54" s="29" t="s">
        <v>132</v>
      </c>
      <c r="B54" s="29" t="s">
        <v>69</v>
      </c>
      <c r="C54" s="33">
        <v>10812.701071705755</v>
      </c>
      <c r="D54" s="33">
        <v>13788.119651930208</v>
      </c>
      <c r="E54" s="33">
        <v>11861.783639249368</v>
      </c>
      <c r="F54" s="33">
        <v>12264.41630743442</v>
      </c>
      <c r="G54" s="33">
        <v>12566.541395687967</v>
      </c>
      <c r="H54" s="33">
        <v>13004.121484467385</v>
      </c>
      <c r="I54" s="33">
        <v>13369.051318639998</v>
      </c>
      <c r="J54" s="33">
        <v>12090.635671933675</v>
      </c>
      <c r="K54" s="33">
        <v>12246.085380611859</v>
      </c>
      <c r="L54" s="33">
        <v>11863.209981397065</v>
      </c>
      <c r="M54" s="33">
        <v>13287.624152749631</v>
      </c>
      <c r="N54" s="33">
        <v>13877.613196174558</v>
      </c>
      <c r="O54" s="33">
        <v>14095.674644778892</v>
      </c>
      <c r="P54" s="33">
        <v>14684.456503665555</v>
      </c>
      <c r="Q54" s="33">
        <v>15305.622990117348</v>
      </c>
      <c r="R54" s="33">
        <v>16683.02814994389</v>
      </c>
      <c r="S54" s="33">
        <v>20720.571427060109</v>
      </c>
      <c r="T54" s="33">
        <v>20727.049897662422</v>
      </c>
      <c r="U54" s="33">
        <v>19045.229505435698</v>
      </c>
      <c r="V54" s="33">
        <v>18474.667511109863</v>
      </c>
      <c r="W54" s="33">
        <v>16367.15096392442</v>
      </c>
      <c r="X54" s="33">
        <v>17004.764676505849</v>
      </c>
      <c r="Y54" s="33">
        <v>20457.814118533315</v>
      </c>
      <c r="Z54" s="33">
        <v>20774.57504067049</v>
      </c>
      <c r="AA54" s="33">
        <v>19343.351362035966</v>
      </c>
      <c r="AB54" s="33">
        <v>24047.69475517621</v>
      </c>
      <c r="AC54" s="33">
        <v>27603.713019588278</v>
      </c>
      <c r="AD54" s="33">
        <v>27676.489631871809</v>
      </c>
      <c r="AE54" s="33">
        <v>28381.616512452394</v>
      </c>
    </row>
    <row r="55" spans="1:31" s="28" customFormat="1">
      <c r="A55" s="29" t="s">
        <v>132</v>
      </c>
      <c r="B55" s="29" t="s">
        <v>68</v>
      </c>
      <c r="C55" s="33">
        <v>2656.0010065959623</v>
      </c>
      <c r="D55" s="33">
        <v>2637.0715482401133</v>
      </c>
      <c r="E55" s="33">
        <v>2737.6028835357547</v>
      </c>
      <c r="F55" s="33">
        <v>2624.8860414235614</v>
      </c>
      <c r="G55" s="33">
        <v>2493.1715993468779</v>
      </c>
      <c r="H55" s="33">
        <v>2622.0191275851016</v>
      </c>
      <c r="I55" s="33">
        <v>2682.0560979618517</v>
      </c>
      <c r="J55" s="33">
        <v>2511.5756234168007</v>
      </c>
      <c r="K55" s="33">
        <v>2603.9091398864789</v>
      </c>
      <c r="L55" s="33">
        <v>2656.0215971862858</v>
      </c>
      <c r="M55" s="33">
        <v>2640.7453670367709</v>
      </c>
      <c r="N55" s="33">
        <v>2742.2001139348972</v>
      </c>
      <c r="O55" s="33">
        <v>2623.4130687128841</v>
      </c>
      <c r="P55" s="33">
        <v>2493.1750018927773</v>
      </c>
      <c r="Q55" s="33">
        <v>2634.7854288632061</v>
      </c>
      <c r="R55" s="33">
        <v>2677.9191738963664</v>
      </c>
      <c r="S55" s="33">
        <v>2511.5760290003627</v>
      </c>
      <c r="T55" s="33">
        <v>2600.062099085158</v>
      </c>
      <c r="U55" s="33">
        <v>2659.9331658887295</v>
      </c>
      <c r="V55" s="33">
        <v>4585.5506687737088</v>
      </c>
      <c r="W55" s="33">
        <v>4840.14441394819</v>
      </c>
      <c r="X55" s="33">
        <v>4495.5782936554288</v>
      </c>
      <c r="Y55" s="33">
        <v>4394.7746597470086</v>
      </c>
      <c r="Z55" s="33">
        <v>4317.213436457997</v>
      </c>
      <c r="AA55" s="33">
        <v>4351.48341306364</v>
      </c>
      <c r="AB55" s="33">
        <v>4331.5953803365383</v>
      </c>
      <c r="AC55" s="33">
        <v>4803.4012506538602</v>
      </c>
      <c r="AD55" s="33">
        <v>6537.1950508440787</v>
      </c>
      <c r="AE55" s="33">
        <v>5866.6642671113905</v>
      </c>
    </row>
    <row r="56" spans="1:31" s="28" customFormat="1">
      <c r="A56" s="29" t="s">
        <v>132</v>
      </c>
      <c r="B56" s="29" t="s">
        <v>36</v>
      </c>
      <c r="C56" s="33">
        <v>111.86278234498391</v>
      </c>
      <c r="D56" s="33">
        <v>165.74885220573898</v>
      </c>
      <c r="E56" s="33">
        <v>170.20112153271998</v>
      </c>
      <c r="F56" s="33">
        <v>199.15715578223779</v>
      </c>
      <c r="G56" s="33">
        <v>197.54529180397</v>
      </c>
      <c r="H56" s="33">
        <v>197.71110618853993</v>
      </c>
      <c r="I56" s="33">
        <v>179.90068470588889</v>
      </c>
      <c r="J56" s="33">
        <v>167.76376868175001</v>
      </c>
      <c r="K56" s="33">
        <v>154.27988197503899</v>
      </c>
      <c r="L56" s="33">
        <v>154.76684490532389</v>
      </c>
      <c r="M56" s="33">
        <v>153.72815405947901</v>
      </c>
      <c r="N56" s="33">
        <v>162.20481899332</v>
      </c>
      <c r="O56" s="33">
        <v>125.20804082797899</v>
      </c>
      <c r="P56" s="33">
        <v>118.37466029024</v>
      </c>
      <c r="Q56" s="33">
        <v>126.10060757542999</v>
      </c>
      <c r="R56" s="33">
        <v>126.3938747131</v>
      </c>
      <c r="S56" s="33">
        <v>116.190588989899</v>
      </c>
      <c r="T56" s="33">
        <v>110.21547661599999</v>
      </c>
      <c r="U56" s="33">
        <v>115.25200074639899</v>
      </c>
      <c r="V56" s="33">
        <v>112.2567656283</v>
      </c>
      <c r="W56" s="33">
        <v>266.21535799999901</v>
      </c>
      <c r="X56" s="33">
        <v>221.78551999999999</v>
      </c>
      <c r="Y56" s="33">
        <v>220.68042</v>
      </c>
      <c r="Z56" s="33">
        <v>234.61208999999999</v>
      </c>
      <c r="AA56" s="33">
        <v>231.02205000000001</v>
      </c>
      <c r="AB56" s="33">
        <v>226.02452</v>
      </c>
      <c r="AC56" s="33">
        <v>227.69750999999999</v>
      </c>
      <c r="AD56" s="33">
        <v>221.34513999999999</v>
      </c>
      <c r="AE56" s="33">
        <v>214.89507999999901</v>
      </c>
    </row>
    <row r="57" spans="1:31" s="28" customFormat="1">
      <c r="A57" s="29" t="s">
        <v>132</v>
      </c>
      <c r="B57" s="29" t="s">
        <v>73</v>
      </c>
      <c r="C57" s="33">
        <v>0</v>
      </c>
      <c r="D57" s="33">
        <v>0</v>
      </c>
      <c r="E57" s="33">
        <v>4.7125539999999997E-5</v>
      </c>
      <c r="F57" s="33">
        <v>5.6890523000000003E-5</v>
      </c>
      <c r="G57" s="33">
        <v>5.6319669999999898E-5</v>
      </c>
      <c r="H57" s="33">
        <v>6.0984799999999898E-5</v>
      </c>
      <c r="I57" s="33">
        <v>5.8940822999999999E-5</v>
      </c>
      <c r="J57" s="33">
        <v>6.2683850000000001E-5</v>
      </c>
      <c r="K57" s="33">
        <v>6.227584E-5</v>
      </c>
      <c r="L57" s="33">
        <v>6.5356245999999995E-5</v>
      </c>
      <c r="M57" s="33">
        <v>6.9654409999999996E-5</v>
      </c>
      <c r="N57" s="33">
        <v>1.427578E-4</v>
      </c>
      <c r="O57" s="33">
        <v>1.3768934999999901E-4</v>
      </c>
      <c r="P57" s="33">
        <v>1.3542924999999901E-4</v>
      </c>
      <c r="Q57" s="33">
        <v>1.4497385999999999E-4</v>
      </c>
      <c r="R57" s="33">
        <v>1.45096749999999E-4</v>
      </c>
      <c r="S57" s="33">
        <v>5.4730695999999997E-4</v>
      </c>
      <c r="T57" s="33">
        <v>5.3446919999999897E-4</v>
      </c>
      <c r="U57" s="33">
        <v>7.1951899999999995E-4</v>
      </c>
      <c r="V57" s="33">
        <v>7.2978649999999904E-4</v>
      </c>
      <c r="W57" s="33">
        <v>549.40970000000004</v>
      </c>
      <c r="X57" s="33">
        <v>531.22379999999998</v>
      </c>
      <c r="Y57" s="33">
        <v>524.22344999999996</v>
      </c>
      <c r="Z57" s="33">
        <v>661.43895999999995</v>
      </c>
      <c r="AA57" s="33">
        <v>650.93820000000005</v>
      </c>
      <c r="AB57" s="33">
        <v>622.15210000000002</v>
      </c>
      <c r="AC57" s="33">
        <v>624.88390000000004</v>
      </c>
      <c r="AD57" s="33">
        <v>2185.12</v>
      </c>
      <c r="AE57" s="33">
        <v>2059.2620000000002</v>
      </c>
    </row>
    <row r="58" spans="1:31" s="28" customFormat="1">
      <c r="A58" s="29" t="s">
        <v>132</v>
      </c>
      <c r="B58" s="29" t="s">
        <v>56</v>
      </c>
      <c r="C58" s="25">
        <v>10.026911350000001</v>
      </c>
      <c r="D58" s="25">
        <v>17.559308250000001</v>
      </c>
      <c r="E58" s="25">
        <v>26.142122899999997</v>
      </c>
      <c r="F58" s="25">
        <v>46.8353447</v>
      </c>
      <c r="G58" s="25">
        <v>71.738422999999997</v>
      </c>
      <c r="H58" s="25">
        <v>103.530613</v>
      </c>
      <c r="I58" s="25">
        <v>126.5280345</v>
      </c>
      <c r="J58" s="25">
        <v>168.4140469999999</v>
      </c>
      <c r="K58" s="25">
        <v>212.63341600000001</v>
      </c>
      <c r="L58" s="25">
        <v>260.82174699999996</v>
      </c>
      <c r="M58" s="25">
        <v>336.93562800000001</v>
      </c>
      <c r="N58" s="25">
        <v>425.52971600000001</v>
      </c>
      <c r="O58" s="25">
        <v>473.39761999999899</v>
      </c>
      <c r="P58" s="25">
        <v>497.86113</v>
      </c>
      <c r="Q58" s="25">
        <v>569.03268000000003</v>
      </c>
      <c r="R58" s="25">
        <v>624.70857000000001</v>
      </c>
      <c r="S58" s="25">
        <v>631.61547999999993</v>
      </c>
      <c r="T58" s="25">
        <v>639.62668000000008</v>
      </c>
      <c r="U58" s="25">
        <v>681.47170000000006</v>
      </c>
      <c r="V58" s="25">
        <v>718.44081000000006</v>
      </c>
      <c r="W58" s="25">
        <v>767.35501999999997</v>
      </c>
      <c r="X58" s="25">
        <v>799.06281999999999</v>
      </c>
      <c r="Y58" s="25">
        <v>805.47193000000004</v>
      </c>
      <c r="Z58" s="25">
        <v>910.10708</v>
      </c>
      <c r="AA58" s="25">
        <v>918.49655999999993</v>
      </c>
      <c r="AB58" s="25">
        <v>907.43921</v>
      </c>
      <c r="AC58" s="25">
        <v>939.15350000000001</v>
      </c>
      <c r="AD58" s="25">
        <v>994.40661999999998</v>
      </c>
      <c r="AE58" s="25">
        <v>876.70738000000006</v>
      </c>
    </row>
    <row r="59" spans="1:31" s="28" customFormat="1">
      <c r="A59" s="34" t="s">
        <v>138</v>
      </c>
      <c r="B59" s="34"/>
      <c r="C59" s="35">
        <v>45920.732724430323</v>
      </c>
      <c r="D59" s="35">
        <v>47298.775865533091</v>
      </c>
      <c r="E59" s="35">
        <v>45675.44912893531</v>
      </c>
      <c r="F59" s="35">
        <v>39141.601877085675</v>
      </c>
      <c r="G59" s="35">
        <v>40693.080428609181</v>
      </c>
      <c r="H59" s="35">
        <v>40321.740871781985</v>
      </c>
      <c r="I59" s="35">
        <v>39704.935281943777</v>
      </c>
      <c r="J59" s="35">
        <v>39135.849583773648</v>
      </c>
      <c r="K59" s="35">
        <v>38275.657485601034</v>
      </c>
      <c r="L59" s="35">
        <v>38671.202948905498</v>
      </c>
      <c r="M59" s="35">
        <v>39831.90611028875</v>
      </c>
      <c r="N59" s="35">
        <v>39947.853990885</v>
      </c>
      <c r="O59" s="35">
        <v>41250.635958045867</v>
      </c>
      <c r="P59" s="35">
        <v>40995.489014522442</v>
      </c>
      <c r="Q59" s="35">
        <v>42651.400503740006</v>
      </c>
      <c r="R59" s="35">
        <v>42792.928965081854</v>
      </c>
      <c r="S59" s="35">
        <v>46191.314663975638</v>
      </c>
      <c r="T59" s="35">
        <v>45854.779393661403</v>
      </c>
      <c r="U59" s="35">
        <v>41252.749281375414</v>
      </c>
      <c r="V59" s="35">
        <v>42724.867197261985</v>
      </c>
      <c r="W59" s="35">
        <v>42735.862344195652</v>
      </c>
      <c r="X59" s="35">
        <v>43669.136485913652</v>
      </c>
      <c r="Y59" s="35">
        <v>46194.227129371066</v>
      </c>
      <c r="Z59" s="35">
        <v>45114.173650318058</v>
      </c>
      <c r="AA59" s="35">
        <v>43871.307817604211</v>
      </c>
      <c r="AB59" s="35">
        <v>50212.167465229519</v>
      </c>
      <c r="AC59" s="35">
        <v>47305.744598031059</v>
      </c>
      <c r="AD59" s="35">
        <v>38240.398505825156</v>
      </c>
      <c r="AE59" s="35">
        <v>38388.436794765308</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1114.8326250928681</v>
      </c>
      <c r="D64" s="33">
        <v>1114.8326249882821</v>
      </c>
      <c r="E64" s="33">
        <v>572.88155016425594</v>
      </c>
      <c r="F64" s="33">
        <v>449.50188008985998</v>
      </c>
      <c r="G64" s="33">
        <v>449.50188055468101</v>
      </c>
      <c r="H64" s="33">
        <v>449.50188029387903</v>
      </c>
      <c r="I64" s="33">
        <v>450.73342037186802</v>
      </c>
      <c r="J64" s="33">
        <v>449.50188286907002</v>
      </c>
      <c r="K64" s="33">
        <v>449.50188276189903</v>
      </c>
      <c r="L64" s="33">
        <v>449.50188328008898</v>
      </c>
      <c r="M64" s="33">
        <v>450.73342473634602</v>
      </c>
      <c r="N64" s="33">
        <v>775.95864112260301</v>
      </c>
      <c r="O64" s="33">
        <v>798.96379154696206</v>
      </c>
      <c r="P64" s="33">
        <v>1098.962841904397</v>
      </c>
      <c r="Q64" s="33">
        <v>579.35914114303705</v>
      </c>
      <c r="R64" s="33">
        <v>565.72314126002402</v>
      </c>
      <c r="S64" s="33">
        <v>6.6637316000000004E-5</v>
      </c>
      <c r="T64" s="33">
        <v>6.6997789999999997E-5</v>
      </c>
      <c r="U64" s="33">
        <v>7.1050079999999998E-5</v>
      </c>
      <c r="V64" s="33">
        <v>6.9463419999999998E-5</v>
      </c>
      <c r="W64" s="33">
        <v>9.5990849999999904E-5</v>
      </c>
      <c r="X64" s="33">
        <v>9.9923579999999999E-5</v>
      </c>
      <c r="Y64" s="33">
        <v>1.0661996E-4</v>
      </c>
      <c r="Z64" s="33">
        <v>9.9812953999999995E-5</v>
      </c>
      <c r="AA64" s="33">
        <v>1.0400023E-4</v>
      </c>
      <c r="AB64" s="33">
        <v>1.05934669999999E-4</v>
      </c>
      <c r="AC64" s="33">
        <v>1.0717316E-4</v>
      </c>
      <c r="AD64" s="33">
        <v>1.4521725999999999E-4</v>
      </c>
      <c r="AE64" s="33">
        <v>1.410347E-4</v>
      </c>
    </row>
    <row r="65" spans="1:31" s="28" customFormat="1">
      <c r="A65" s="29" t="s">
        <v>133</v>
      </c>
      <c r="B65" s="29" t="s">
        <v>32</v>
      </c>
      <c r="C65" s="33">
        <v>653.87300000000005</v>
      </c>
      <c r="D65" s="33">
        <v>673.51300000000003</v>
      </c>
      <c r="E65" s="33">
        <v>648.29480000000001</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170.33973999999901</v>
      </c>
      <c r="O65" s="33">
        <v>107.697334</v>
      </c>
      <c r="P65" s="33">
        <v>369.81199999999899</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45.317823567480964</v>
      </c>
      <c r="D66" s="33">
        <v>24.039375098521564</v>
      </c>
      <c r="E66" s="33">
        <v>96.411985794355971</v>
      </c>
      <c r="F66" s="33">
        <v>15.249369560367699</v>
      </c>
      <c r="G66" s="33">
        <v>9.1176027676312863</v>
      </c>
      <c r="H66" s="33">
        <v>30.489775362289492</v>
      </c>
      <c r="I66" s="33">
        <v>12.771739713052801</v>
      </c>
      <c r="J66" s="33">
        <v>22.92751796869619</v>
      </c>
      <c r="K66" s="33">
        <v>2.0344011690547008</v>
      </c>
      <c r="L66" s="33">
        <v>3.9157489365855995</v>
      </c>
      <c r="M66" s="33">
        <v>4.9090981410026009</v>
      </c>
      <c r="N66" s="33">
        <v>142.14524494534237</v>
      </c>
      <c r="O66" s="33">
        <v>121.05747930368851</v>
      </c>
      <c r="P66" s="33">
        <v>329.27495544794829</v>
      </c>
      <c r="Q66" s="33">
        <v>164.34291366746183</v>
      </c>
      <c r="R66" s="33">
        <v>142.597242023924</v>
      </c>
      <c r="S66" s="33">
        <v>502.415976788987</v>
      </c>
      <c r="T66" s="33">
        <v>583.52259361788515</v>
      </c>
      <c r="U66" s="33">
        <v>697.19705485121187</v>
      </c>
      <c r="V66" s="33">
        <v>670.30411760489505</v>
      </c>
      <c r="W66" s="33">
        <v>551.52347640320011</v>
      </c>
      <c r="X66" s="33">
        <v>809.01597587694266</v>
      </c>
      <c r="Y66" s="33">
        <v>997.73884267519406</v>
      </c>
      <c r="Z66" s="33">
        <v>413.18584376252005</v>
      </c>
      <c r="AA66" s="33">
        <v>350.12834531187997</v>
      </c>
      <c r="AB66" s="33">
        <v>529.2466361026876</v>
      </c>
      <c r="AC66" s="33">
        <v>739.05049487896599</v>
      </c>
      <c r="AD66" s="33">
        <v>1114.1542618393398</v>
      </c>
      <c r="AE66" s="33">
        <v>1106.27838339798</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6274.17242017422</v>
      </c>
      <c r="D68" s="33">
        <v>7076.7799004065055</v>
      </c>
      <c r="E68" s="33">
        <v>6263.4759964127816</v>
      </c>
      <c r="F68" s="33">
        <v>6928.1239585082694</v>
      </c>
      <c r="G68" s="33">
        <v>6778.0299043468331</v>
      </c>
      <c r="H68" s="33">
        <v>7429.7654076666413</v>
      </c>
      <c r="I68" s="33">
        <v>7357.0244304264115</v>
      </c>
      <c r="J68" s="33">
        <v>6930.4294922822601</v>
      </c>
      <c r="K68" s="33">
        <v>6519.0382672070273</v>
      </c>
      <c r="L68" s="33">
        <v>6290.8108561375266</v>
      </c>
      <c r="M68" s="33">
        <v>6632.1583646268755</v>
      </c>
      <c r="N68" s="33">
        <v>9661.4190433431158</v>
      </c>
      <c r="O68" s="33">
        <v>9677.2980713393608</v>
      </c>
      <c r="P68" s="33">
        <v>9253.860908303177</v>
      </c>
      <c r="Q68" s="33">
        <v>9683.1352220531589</v>
      </c>
      <c r="R68" s="33">
        <v>10038.073581994435</v>
      </c>
      <c r="S68" s="33">
        <v>11924.393219043197</v>
      </c>
      <c r="T68" s="33">
        <v>13169.987592198129</v>
      </c>
      <c r="U68" s="33">
        <v>12173.085474156787</v>
      </c>
      <c r="V68" s="33">
        <v>12492.132575202068</v>
      </c>
      <c r="W68" s="33">
        <v>11224.806956963095</v>
      </c>
      <c r="X68" s="33">
        <v>10825.468954571539</v>
      </c>
      <c r="Y68" s="33">
        <v>9760.1866173215913</v>
      </c>
      <c r="Z68" s="33">
        <v>10848.246514408904</v>
      </c>
      <c r="AA68" s="33">
        <v>10459.700186416369</v>
      </c>
      <c r="AB68" s="33">
        <v>10891.018061666335</v>
      </c>
      <c r="AC68" s="33">
        <v>11141.741162333596</v>
      </c>
      <c r="AD68" s="33">
        <v>11899.4826124545</v>
      </c>
      <c r="AE68" s="33">
        <v>12539.829983877631</v>
      </c>
    </row>
    <row r="69" spans="1:31" s="28" customFormat="1">
      <c r="A69" s="29" t="s">
        <v>133</v>
      </c>
      <c r="B69" s="29" t="s">
        <v>68</v>
      </c>
      <c r="C69" s="33">
        <v>947.13779885695385</v>
      </c>
      <c r="D69" s="33">
        <v>1101.6104171190284</v>
      </c>
      <c r="E69" s="33">
        <v>1109.4230975625997</v>
      </c>
      <c r="F69" s="33">
        <v>1067.4554153089209</v>
      </c>
      <c r="G69" s="33">
        <v>1041.4939735212831</v>
      </c>
      <c r="H69" s="33">
        <v>1066.2744941084234</v>
      </c>
      <c r="I69" s="33">
        <v>1099.2725085963382</v>
      </c>
      <c r="J69" s="33">
        <v>1045.2087457998721</v>
      </c>
      <c r="K69" s="33">
        <v>1089.257848295189</v>
      </c>
      <c r="L69" s="33">
        <v>1098.9349628681264</v>
      </c>
      <c r="M69" s="33">
        <v>1103.6681033784296</v>
      </c>
      <c r="N69" s="33">
        <v>1121.1272317912831</v>
      </c>
      <c r="O69" s="33">
        <v>1067.1419928654391</v>
      </c>
      <c r="P69" s="33">
        <v>1041.627383671115</v>
      </c>
      <c r="Q69" s="33">
        <v>1067.8994607774541</v>
      </c>
      <c r="R69" s="33">
        <v>1097.4415121256629</v>
      </c>
      <c r="S69" s="33">
        <v>1045.1749015770743</v>
      </c>
      <c r="T69" s="33">
        <v>1089.8530898717238</v>
      </c>
      <c r="U69" s="33">
        <v>1499.3694410178225</v>
      </c>
      <c r="V69" s="33">
        <v>1971.06835060055</v>
      </c>
      <c r="W69" s="33">
        <v>2230.1274138749277</v>
      </c>
      <c r="X69" s="33">
        <v>2643.1018890610403</v>
      </c>
      <c r="Y69" s="33">
        <v>2486.9443900716988</v>
      </c>
      <c r="Z69" s="33">
        <v>2211.6341430243647</v>
      </c>
      <c r="AA69" s="33">
        <v>2236.2003465054149</v>
      </c>
      <c r="AB69" s="33">
        <v>2032.5639710350149</v>
      </c>
      <c r="AC69" s="33">
        <v>1962.8846590888968</v>
      </c>
      <c r="AD69" s="33">
        <v>1810.6373523901323</v>
      </c>
      <c r="AE69" s="33">
        <v>1732.3663554207787</v>
      </c>
    </row>
    <row r="70" spans="1:31" s="28" customFormat="1">
      <c r="A70" s="29" t="s">
        <v>133</v>
      </c>
      <c r="B70" s="29" t="s">
        <v>36</v>
      </c>
      <c r="C70" s="33">
        <v>100.435956782536</v>
      </c>
      <c r="D70" s="33">
        <v>100.81615107834401</v>
      </c>
      <c r="E70" s="33">
        <v>109.73661240495699</v>
      </c>
      <c r="F70" s="33">
        <v>114.01992804259</v>
      </c>
      <c r="G70" s="33">
        <v>112.3173070710499</v>
      </c>
      <c r="H70" s="33">
        <v>109.89613547081987</v>
      </c>
      <c r="I70" s="33">
        <v>100.94573648426999</v>
      </c>
      <c r="J70" s="33">
        <v>98.163691121739987</v>
      </c>
      <c r="K70" s="33">
        <v>90.237283372209987</v>
      </c>
      <c r="L70" s="33">
        <v>86.784450080159999</v>
      </c>
      <c r="M70" s="33">
        <v>85.317036484569996</v>
      </c>
      <c r="N70" s="33">
        <v>88.519090582319905</v>
      </c>
      <c r="O70" s="33">
        <v>86.876938359799993</v>
      </c>
      <c r="P70" s="33">
        <v>64.706526905819999</v>
      </c>
      <c r="Q70" s="33">
        <v>66.452454656100002</v>
      </c>
      <c r="R70" s="33">
        <v>67.241389916659998</v>
      </c>
      <c r="S70" s="33">
        <v>165.12574000000001</v>
      </c>
      <c r="T70" s="33">
        <v>163.605301</v>
      </c>
      <c r="U70" s="33">
        <v>559.85532599999999</v>
      </c>
      <c r="V70" s="33">
        <v>544.53323999999998</v>
      </c>
      <c r="W70" s="33">
        <v>1117.4708459999999</v>
      </c>
      <c r="X70" s="33">
        <v>1122.8435400000001</v>
      </c>
      <c r="Y70" s="33">
        <v>1111.8428399999998</v>
      </c>
      <c r="Z70" s="33">
        <v>1137.498368</v>
      </c>
      <c r="AA70" s="33">
        <v>1142.6551300000001</v>
      </c>
      <c r="AB70" s="33">
        <v>1094.2051670000001</v>
      </c>
      <c r="AC70" s="33">
        <v>1077.0531120000001</v>
      </c>
      <c r="AD70" s="33">
        <v>1079.038718</v>
      </c>
      <c r="AE70" s="33">
        <v>1008.9925069999999</v>
      </c>
    </row>
    <row r="71" spans="1:31" s="28" customFormat="1">
      <c r="A71" s="29" t="s">
        <v>133</v>
      </c>
      <c r="B71" s="29" t="s">
        <v>73</v>
      </c>
      <c r="C71" s="33">
        <v>0</v>
      </c>
      <c r="D71" s="33">
        <v>0</v>
      </c>
      <c r="E71" s="33">
        <v>3.77521099999999E-5</v>
      </c>
      <c r="F71" s="33">
        <v>3.6545036000000002E-5</v>
      </c>
      <c r="G71" s="33">
        <v>3.5986267999999997E-5</v>
      </c>
      <c r="H71" s="33">
        <v>3.7953871999999999E-5</v>
      </c>
      <c r="I71" s="33">
        <v>3.7903563E-5</v>
      </c>
      <c r="J71" s="33">
        <v>4.0673512999999998E-5</v>
      </c>
      <c r="K71" s="33">
        <v>4.0876897E-5</v>
      </c>
      <c r="L71" s="33">
        <v>4.3468499999999999E-5</v>
      </c>
      <c r="M71" s="33">
        <v>4.5487790000000001E-5</v>
      </c>
      <c r="N71" s="33">
        <v>6.8450789999999998E-5</v>
      </c>
      <c r="O71" s="33">
        <v>6.7321089999999994E-5</v>
      </c>
      <c r="P71" s="33">
        <v>6.6516505999999996E-5</v>
      </c>
      <c r="Q71" s="33">
        <v>7.0739709999999997E-5</v>
      </c>
      <c r="R71" s="33">
        <v>8.7937480000000002E-5</v>
      </c>
      <c r="S71" s="33">
        <v>1.1745485E-4</v>
      </c>
      <c r="T71" s="33">
        <v>1.18141389999999E-4</v>
      </c>
      <c r="U71" s="33">
        <v>1.1949545E-4</v>
      </c>
      <c r="V71" s="33">
        <v>1.20903589999999E-4</v>
      </c>
      <c r="W71" s="33">
        <v>1.7129537E-4</v>
      </c>
      <c r="X71" s="33">
        <v>1.7003491E-4</v>
      </c>
      <c r="Y71" s="33">
        <v>1.7093368E-4</v>
      </c>
      <c r="Z71" s="33">
        <v>2.14879679999999E-4</v>
      </c>
      <c r="AA71" s="33">
        <v>2.1028232999999901E-4</v>
      </c>
      <c r="AB71" s="33">
        <v>2.0629846999999999E-4</v>
      </c>
      <c r="AC71" s="33">
        <v>2.0761065999999999E-4</v>
      </c>
      <c r="AD71" s="33">
        <v>2.1229471999999999E-4</v>
      </c>
      <c r="AE71" s="33">
        <v>2.1292500000000001E-4</v>
      </c>
    </row>
    <row r="72" spans="1:31" s="28" customFormat="1">
      <c r="A72" s="29" t="s">
        <v>133</v>
      </c>
      <c r="B72" s="29" t="s">
        <v>56</v>
      </c>
      <c r="C72" s="25">
        <v>10.37106925</v>
      </c>
      <c r="D72" s="25">
        <v>18.2367186</v>
      </c>
      <c r="E72" s="25">
        <v>24.857551600000001</v>
      </c>
      <c r="F72" s="25">
        <v>31.674597600000002</v>
      </c>
      <c r="G72" s="25">
        <v>42.896469399999994</v>
      </c>
      <c r="H72" s="25">
        <v>57.985907999999995</v>
      </c>
      <c r="I72" s="25">
        <v>68.716003000000001</v>
      </c>
      <c r="J72" s="25">
        <v>82.671806599999996</v>
      </c>
      <c r="K72" s="25">
        <v>93.340393000000006</v>
      </c>
      <c r="L72" s="25">
        <v>108.30072999999999</v>
      </c>
      <c r="M72" s="25">
        <v>131.294006</v>
      </c>
      <c r="N72" s="25">
        <v>156.93544699999998</v>
      </c>
      <c r="O72" s="25">
        <v>171.08323000000001</v>
      </c>
      <c r="P72" s="25">
        <v>175.43824099999898</v>
      </c>
      <c r="Q72" s="25">
        <v>196.78515300000001</v>
      </c>
      <c r="R72" s="25">
        <v>206.904113</v>
      </c>
      <c r="S72" s="25">
        <v>204.15492699999999</v>
      </c>
      <c r="T72" s="25">
        <v>209.97590400000001</v>
      </c>
      <c r="U72" s="25">
        <v>207.23898400000002</v>
      </c>
      <c r="V72" s="25">
        <v>210.19843999999992</v>
      </c>
      <c r="W72" s="25">
        <v>216.35842599999989</v>
      </c>
      <c r="X72" s="25">
        <v>225.842533</v>
      </c>
      <c r="Y72" s="25">
        <v>233.77802199999999</v>
      </c>
      <c r="Z72" s="25">
        <v>248.21568000000002</v>
      </c>
      <c r="AA72" s="25">
        <v>255.64729399999899</v>
      </c>
      <c r="AB72" s="25">
        <v>244.10915999999997</v>
      </c>
      <c r="AC72" s="25">
        <v>245.09502499999999</v>
      </c>
      <c r="AD72" s="25">
        <v>253.13767599999989</v>
      </c>
      <c r="AE72" s="25">
        <v>208.18182699999988</v>
      </c>
    </row>
    <row r="73" spans="1:31" s="28" customFormat="1">
      <c r="A73" s="34" t="s">
        <v>138</v>
      </c>
      <c r="B73" s="34"/>
      <c r="C73" s="35">
        <v>9035.3336676915242</v>
      </c>
      <c r="D73" s="35">
        <v>9990.7753176123388</v>
      </c>
      <c r="E73" s="35">
        <v>8690.4874299339936</v>
      </c>
      <c r="F73" s="35">
        <v>8541.9037434674174</v>
      </c>
      <c r="G73" s="35">
        <v>8359.7164811904277</v>
      </c>
      <c r="H73" s="35">
        <v>9057.6046774312326</v>
      </c>
      <c r="I73" s="35">
        <v>9001.5987091076695</v>
      </c>
      <c r="J73" s="35">
        <v>8529.6407589198989</v>
      </c>
      <c r="K73" s="35">
        <v>8141.4055194331704</v>
      </c>
      <c r="L73" s="35">
        <v>7924.7365712223273</v>
      </c>
      <c r="M73" s="35">
        <v>8273.2656008826543</v>
      </c>
      <c r="N73" s="35">
        <v>11870.989901202343</v>
      </c>
      <c r="O73" s="35">
        <v>11772.15866905545</v>
      </c>
      <c r="P73" s="35">
        <v>12093.538089326637</v>
      </c>
      <c r="Q73" s="35">
        <v>11494.736737641113</v>
      </c>
      <c r="R73" s="35">
        <v>11843.835477404045</v>
      </c>
      <c r="S73" s="35">
        <v>13471.984164046575</v>
      </c>
      <c r="T73" s="35">
        <v>14843.363342685529</v>
      </c>
      <c r="U73" s="35">
        <v>14369.652041075902</v>
      </c>
      <c r="V73" s="35">
        <v>15133.505112870933</v>
      </c>
      <c r="W73" s="35">
        <v>14006.457943232072</v>
      </c>
      <c r="X73" s="35">
        <v>14277.586919433103</v>
      </c>
      <c r="Y73" s="35">
        <v>13244.869956688442</v>
      </c>
      <c r="Z73" s="35">
        <v>13473.066601008743</v>
      </c>
      <c r="AA73" s="35">
        <v>13046.028982233893</v>
      </c>
      <c r="AB73" s="35">
        <v>13452.828774738708</v>
      </c>
      <c r="AC73" s="35">
        <v>13843.676423474619</v>
      </c>
      <c r="AD73" s="35">
        <v>14824.274371901232</v>
      </c>
      <c r="AE73" s="35">
        <v>15378.474863731091</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1.34237225E-5</v>
      </c>
      <c r="D78" s="33">
        <v>1.32807945E-5</v>
      </c>
      <c r="E78" s="33">
        <v>1.3887699E-5</v>
      </c>
      <c r="F78" s="33">
        <v>1.4005032999999999E-5</v>
      </c>
      <c r="G78" s="33">
        <v>1.40598095E-5</v>
      </c>
      <c r="H78" s="33">
        <v>1.4499672E-5</v>
      </c>
      <c r="I78" s="33">
        <v>1.5636038000000001E-5</v>
      </c>
      <c r="J78" s="33">
        <v>1.6653916E-5</v>
      </c>
      <c r="K78" s="33">
        <v>1.7112560999999999E-5</v>
      </c>
      <c r="L78" s="33">
        <v>1.7517620000000001E-5</v>
      </c>
      <c r="M78" s="33">
        <v>1.76278659999999E-5</v>
      </c>
      <c r="N78" s="33">
        <v>1.9846312999999999E-5</v>
      </c>
      <c r="O78" s="33">
        <v>1.9859515E-5</v>
      </c>
      <c r="P78" s="33">
        <v>1.97063329999999E-5</v>
      </c>
      <c r="Q78" s="33">
        <v>1.9729085E-5</v>
      </c>
      <c r="R78" s="33">
        <v>1.9966049999999998E-5</v>
      </c>
      <c r="S78" s="33">
        <v>2.0698521999999999E-5</v>
      </c>
      <c r="T78" s="33">
        <v>2.1410385999999999E-5</v>
      </c>
      <c r="U78" s="33">
        <v>2.3294902000000002E-5</v>
      </c>
      <c r="V78" s="33">
        <v>2.3186687000000001E-5</v>
      </c>
      <c r="W78" s="33">
        <v>2.5244902999999899E-5</v>
      </c>
      <c r="X78" s="33">
        <v>2.5285456999999999E-5</v>
      </c>
      <c r="Y78" s="33">
        <v>2.5201849000000001E-5</v>
      </c>
      <c r="Z78" s="33">
        <v>2.5679032E-5</v>
      </c>
      <c r="AA78" s="33">
        <v>2.6239490000000001E-5</v>
      </c>
      <c r="AB78" s="33">
        <v>2.7718964999999899E-5</v>
      </c>
      <c r="AC78" s="33">
        <v>2.895283E-5</v>
      </c>
      <c r="AD78" s="33">
        <v>3.1492986E-5</v>
      </c>
      <c r="AE78" s="33">
        <v>3.1550753000000001E-5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1.0522693700000001E-5</v>
      </c>
      <c r="D80" s="33">
        <v>1.019125039999999E-5</v>
      </c>
      <c r="E80" s="33">
        <v>1.069905899999999E-5</v>
      </c>
      <c r="F80" s="33">
        <v>1.0933210599999981E-5</v>
      </c>
      <c r="G80" s="33">
        <v>1.12064144E-5</v>
      </c>
      <c r="H80" s="33">
        <v>1.1865250000000001E-5</v>
      </c>
      <c r="I80" s="33">
        <v>1.2612957999999998E-5</v>
      </c>
      <c r="J80" s="33">
        <v>1.3418627199999991E-5</v>
      </c>
      <c r="K80" s="33">
        <v>1.383008229999999E-5</v>
      </c>
      <c r="L80" s="33">
        <v>1.41914604E-5</v>
      </c>
      <c r="M80" s="33">
        <v>1.41856147E-5</v>
      </c>
      <c r="N80" s="33">
        <v>0.46454523054099994</v>
      </c>
      <c r="O80" s="33">
        <v>1.6047698099999988E-5</v>
      </c>
      <c r="P80" s="33">
        <v>1.5860823899999979E-5</v>
      </c>
      <c r="Q80" s="33">
        <v>1.5946257300000001E-5</v>
      </c>
      <c r="R80" s="33">
        <v>1.63821923E-5</v>
      </c>
      <c r="S80" s="33">
        <v>0.99905425516899904</v>
      </c>
      <c r="T80" s="33">
        <v>1.7694545199999991E-5</v>
      </c>
      <c r="U80" s="33">
        <v>0.56510588809639994</v>
      </c>
      <c r="V80" s="33">
        <v>0.19318086939330001</v>
      </c>
      <c r="W80" s="33">
        <v>0.81143151158140003</v>
      </c>
      <c r="X80" s="33">
        <v>1.7090663899999999E-5</v>
      </c>
      <c r="Y80" s="33">
        <v>0.2904439714475</v>
      </c>
      <c r="Z80" s="33">
        <v>0.56633255856999909</v>
      </c>
      <c r="AA80" s="33">
        <v>1.7709675799999988E-5</v>
      </c>
      <c r="AB80" s="33">
        <v>1.9179440699999999E-5</v>
      </c>
      <c r="AC80" s="33">
        <v>2.0810647999999991E-5</v>
      </c>
      <c r="AD80" s="33">
        <v>2.0382130821910001</v>
      </c>
      <c r="AE80" s="33">
        <v>0.81105089859200008</v>
      </c>
    </row>
    <row r="81" spans="1:35" s="28" customFormat="1">
      <c r="A81" s="29" t="s">
        <v>134</v>
      </c>
      <c r="B81" s="29" t="s">
        <v>65</v>
      </c>
      <c r="C81" s="33">
        <v>7872.9404349999986</v>
      </c>
      <c r="D81" s="33">
        <v>7941.0966299999982</v>
      </c>
      <c r="E81" s="33">
        <v>8236.1838399999997</v>
      </c>
      <c r="F81" s="33">
        <v>9611.4629299999979</v>
      </c>
      <c r="G81" s="33">
        <v>9488.1842999999972</v>
      </c>
      <c r="H81" s="33">
        <v>8122.9464200000002</v>
      </c>
      <c r="I81" s="33">
        <v>10023.389650000001</v>
      </c>
      <c r="J81" s="33">
        <v>10641.028979999999</v>
      </c>
      <c r="K81" s="33">
        <v>9344.1709899999987</v>
      </c>
      <c r="L81" s="33">
        <v>8532.3422500000015</v>
      </c>
      <c r="M81" s="33">
        <v>8684.5509899999997</v>
      </c>
      <c r="N81" s="33">
        <v>9809.5375800000002</v>
      </c>
      <c r="O81" s="33">
        <v>9498.5983400000005</v>
      </c>
      <c r="P81" s="33">
        <v>10186.274670000001</v>
      </c>
      <c r="Q81" s="33">
        <v>9538.2338299999883</v>
      </c>
      <c r="R81" s="33">
        <v>8562.51584</v>
      </c>
      <c r="S81" s="33">
        <v>9144.1905599999991</v>
      </c>
      <c r="T81" s="33">
        <v>8699.6983299999974</v>
      </c>
      <c r="U81" s="33">
        <v>8278.161479999997</v>
      </c>
      <c r="V81" s="33">
        <v>7709.5222700000004</v>
      </c>
      <c r="W81" s="33">
        <v>8010.3273699999982</v>
      </c>
      <c r="X81" s="33">
        <v>7773.257454999999</v>
      </c>
      <c r="Y81" s="33">
        <v>7870.3688059999995</v>
      </c>
      <c r="Z81" s="33">
        <v>7669.6249199999975</v>
      </c>
      <c r="AA81" s="33">
        <v>7593.462669999989</v>
      </c>
      <c r="AB81" s="33">
        <v>7949.833990000001</v>
      </c>
      <c r="AC81" s="33">
        <v>7354.1163599999991</v>
      </c>
      <c r="AD81" s="33">
        <v>7469.70622</v>
      </c>
      <c r="AE81" s="33">
        <v>6654.7358439999971</v>
      </c>
    </row>
    <row r="82" spans="1:35" s="28" customFormat="1">
      <c r="A82" s="29" t="s">
        <v>134</v>
      </c>
      <c r="B82" s="29" t="s">
        <v>69</v>
      </c>
      <c r="C82" s="33">
        <v>1326.1484415286161</v>
      </c>
      <c r="D82" s="33">
        <v>1602.6802574564501</v>
      </c>
      <c r="E82" s="33">
        <v>2019.0201355816316</v>
      </c>
      <c r="F82" s="33">
        <v>2591.7326360207994</v>
      </c>
      <c r="G82" s="33">
        <v>3297.1865017419295</v>
      </c>
      <c r="H82" s="33">
        <v>3898.0434113586202</v>
      </c>
      <c r="I82" s="33">
        <v>4538.165392695917</v>
      </c>
      <c r="J82" s="33">
        <v>4800.2943974066557</v>
      </c>
      <c r="K82" s="33">
        <v>5283.035112172156</v>
      </c>
      <c r="L82" s="33">
        <v>5588.0371466443385</v>
      </c>
      <c r="M82" s="33">
        <v>6722.0100650797085</v>
      </c>
      <c r="N82" s="33">
        <v>6741.5458664994803</v>
      </c>
      <c r="O82" s="33">
        <v>7228.6154812687537</v>
      </c>
      <c r="P82" s="33">
        <v>8119.4568591147008</v>
      </c>
      <c r="Q82" s="33">
        <v>8632.8148205302696</v>
      </c>
      <c r="R82" s="33">
        <v>9307.2464748759194</v>
      </c>
      <c r="S82" s="33">
        <v>9313.1790685467276</v>
      </c>
      <c r="T82" s="33">
        <v>9485.6567508453991</v>
      </c>
      <c r="U82" s="33">
        <v>9454.2828779804186</v>
      </c>
      <c r="V82" s="33">
        <v>10285.4284420395</v>
      </c>
      <c r="W82" s="33">
        <v>9726.8809276192387</v>
      </c>
      <c r="X82" s="33">
        <v>9619.5878823296989</v>
      </c>
      <c r="Y82" s="33">
        <v>10035.706800637459</v>
      </c>
      <c r="Z82" s="33">
        <v>9754.7078557119312</v>
      </c>
      <c r="AA82" s="33">
        <v>10019.06523110854</v>
      </c>
      <c r="AB82" s="33">
        <v>9449.8286013114193</v>
      </c>
      <c r="AC82" s="33">
        <v>9304.8517057281497</v>
      </c>
      <c r="AD82" s="33">
        <v>8743.441230130431</v>
      </c>
      <c r="AE82" s="33">
        <v>8858.6464533569015</v>
      </c>
    </row>
    <row r="83" spans="1:35" s="28" customFormat="1">
      <c r="A83" s="29" t="s">
        <v>134</v>
      </c>
      <c r="B83" s="29" t="s">
        <v>68</v>
      </c>
      <c r="C83" s="33">
        <v>2.2266671999999998E-6</v>
      </c>
      <c r="D83" s="33">
        <v>3.7368810999999998E-6</v>
      </c>
      <c r="E83" s="33">
        <v>5.2804829999999998E-6</v>
      </c>
      <c r="F83" s="33">
        <v>9.3034929999999906E-6</v>
      </c>
      <c r="G83" s="33">
        <v>1.0877674E-5</v>
      </c>
      <c r="H83" s="33">
        <v>1.4053155E-5</v>
      </c>
      <c r="I83" s="33">
        <v>1.3234934000000001E-5</v>
      </c>
      <c r="J83" s="33">
        <v>1.3735730999999999E-5</v>
      </c>
      <c r="K83" s="33">
        <v>1.50103289999999E-5</v>
      </c>
      <c r="L83" s="33">
        <v>1.5465527999999999E-5</v>
      </c>
      <c r="M83" s="33">
        <v>1.6729717E-5</v>
      </c>
      <c r="N83" s="33">
        <v>1.7687179999999899E-5</v>
      </c>
      <c r="O83" s="33">
        <v>2.1393413999999999E-5</v>
      </c>
      <c r="P83" s="33">
        <v>1.8675457E-5</v>
      </c>
      <c r="Q83" s="33">
        <v>2.0543400000000001E-5</v>
      </c>
      <c r="R83" s="33">
        <v>1.9900360000000001E-5</v>
      </c>
      <c r="S83" s="33">
        <v>2.4541086999999999E-5</v>
      </c>
      <c r="T83" s="33">
        <v>2.93318519999999E-5</v>
      </c>
      <c r="U83" s="33">
        <v>5.3767919999999897E-5</v>
      </c>
      <c r="V83" s="33">
        <v>1.0642036E-4</v>
      </c>
      <c r="W83" s="33">
        <v>1.0749943E-4</v>
      </c>
      <c r="X83" s="33">
        <v>1.0507208000000001E-4</v>
      </c>
      <c r="Y83" s="33">
        <v>8.5512389999999896E-5</v>
      </c>
      <c r="Z83" s="33">
        <v>9.0715190000000001E-5</v>
      </c>
      <c r="AA83" s="33">
        <v>8.6976834000000004E-5</v>
      </c>
      <c r="AB83" s="33">
        <v>8.7347420000000005E-5</v>
      </c>
      <c r="AC83" s="33">
        <v>9.1053349999999994E-5</v>
      </c>
      <c r="AD83" s="33">
        <v>8.8588419999999893E-5</v>
      </c>
      <c r="AE83" s="33">
        <v>8.6065229999999999E-5</v>
      </c>
    </row>
    <row r="84" spans="1:35" s="28" customFormat="1">
      <c r="A84" s="29" t="s">
        <v>134</v>
      </c>
      <c r="B84" s="29" t="s">
        <v>36</v>
      </c>
      <c r="C84" s="33">
        <v>2.33085849999999E-5</v>
      </c>
      <c r="D84" s="33">
        <v>3.3954166000000001E-5</v>
      </c>
      <c r="E84" s="33">
        <v>3.354599E-5</v>
      </c>
      <c r="F84" s="33">
        <v>3.9485379999999998E-5</v>
      </c>
      <c r="G84" s="33">
        <v>5.5499669999999998E-5</v>
      </c>
      <c r="H84" s="33">
        <v>5.5909650000000001E-5</v>
      </c>
      <c r="I84" s="33">
        <v>6.7588065999999998E-5</v>
      </c>
      <c r="J84" s="33">
        <v>7.5088274999999996E-5</v>
      </c>
      <c r="K84" s="33">
        <v>9.198412E-5</v>
      </c>
      <c r="L84" s="33">
        <v>9.6989079999999995E-5</v>
      </c>
      <c r="M84" s="33">
        <v>1.0695266999999999E-4</v>
      </c>
      <c r="N84" s="33">
        <v>1.2526369999999999E-4</v>
      </c>
      <c r="O84" s="33">
        <v>1.2897758E-4</v>
      </c>
      <c r="P84" s="33">
        <v>1.4122755999999999E-4</v>
      </c>
      <c r="Q84" s="33">
        <v>1.5362998E-4</v>
      </c>
      <c r="R84" s="33">
        <v>1.5565007999999999E-4</v>
      </c>
      <c r="S84" s="33">
        <v>1.8016271E-4</v>
      </c>
      <c r="T84" s="33">
        <v>1.8934924E-4</v>
      </c>
      <c r="U84" s="33">
        <v>2.6712985999999999E-4</v>
      </c>
      <c r="V84" s="33">
        <v>2.8559697000000002E-4</v>
      </c>
      <c r="W84" s="33">
        <v>2.9761742999999998E-4</v>
      </c>
      <c r="X84" s="33">
        <v>3.0264119999999999E-4</v>
      </c>
      <c r="Y84" s="33">
        <v>3.4834807999999898E-4</v>
      </c>
      <c r="Z84" s="33">
        <v>3.5592334000000001E-4</v>
      </c>
      <c r="AA84" s="33">
        <v>3.3932472999999899E-4</v>
      </c>
      <c r="AB84" s="33">
        <v>3.6819928000000001E-4</v>
      </c>
      <c r="AC84" s="33">
        <v>3.7730370000000002E-4</v>
      </c>
      <c r="AD84" s="33">
        <v>4.9083964999999997E-4</v>
      </c>
      <c r="AE84" s="33">
        <v>4.7676325999999902E-4</v>
      </c>
    </row>
    <row r="85" spans="1:35" s="28" customFormat="1">
      <c r="A85" s="29" t="s">
        <v>134</v>
      </c>
      <c r="B85" s="29" t="s">
        <v>73</v>
      </c>
      <c r="C85" s="33">
        <v>0</v>
      </c>
      <c r="D85" s="33">
        <v>0</v>
      </c>
      <c r="E85" s="33">
        <v>9.1460263999999997E-5</v>
      </c>
      <c r="F85" s="33">
        <v>9.5322646999999901E-5</v>
      </c>
      <c r="G85" s="33">
        <v>1.055355649999998E-4</v>
      </c>
      <c r="H85" s="33">
        <v>1.11750182E-4</v>
      </c>
      <c r="I85" s="33">
        <v>1.2339846599999999E-4</v>
      </c>
      <c r="J85" s="33">
        <v>1.255012899999999E-4</v>
      </c>
      <c r="K85" s="33">
        <v>1.390048E-4</v>
      </c>
      <c r="L85" s="33">
        <v>1.529406E-4</v>
      </c>
      <c r="M85" s="33">
        <v>1.61207275E-4</v>
      </c>
      <c r="N85" s="33">
        <v>1.9720658000000002E-4</v>
      </c>
      <c r="O85" s="33">
        <v>2.0122244999999899E-4</v>
      </c>
      <c r="P85" s="33">
        <v>2.1842619999999999E-4</v>
      </c>
      <c r="Q85" s="33">
        <v>2.2526414599999999E-4</v>
      </c>
      <c r="R85" s="33">
        <v>2.4001913999999999E-4</v>
      </c>
      <c r="S85" s="33">
        <v>2.7659391E-4</v>
      </c>
      <c r="T85" s="33">
        <v>2.93054319999999E-4</v>
      </c>
      <c r="U85" s="33">
        <v>4.0794490000000002E-4</v>
      </c>
      <c r="V85" s="33">
        <v>4.3107075999999802E-4</v>
      </c>
      <c r="W85" s="33">
        <v>4.1649052999999999E-4</v>
      </c>
      <c r="X85" s="33">
        <v>4.3111448999999801E-4</v>
      </c>
      <c r="Y85" s="33">
        <v>4.7716607000000005E-4</v>
      </c>
      <c r="Z85" s="33">
        <v>4.8006051E-4</v>
      </c>
      <c r="AA85" s="33">
        <v>4.7988911999999903E-4</v>
      </c>
      <c r="AB85" s="33">
        <v>4.8306652999999998E-4</v>
      </c>
      <c r="AC85" s="33">
        <v>4.8562590000000004E-4</v>
      </c>
      <c r="AD85" s="33">
        <v>5.837056E-4</v>
      </c>
      <c r="AE85" s="33">
        <v>5.8913661999999999E-4</v>
      </c>
    </row>
    <row r="86" spans="1:35" s="28" customFormat="1">
      <c r="A86" s="29" t="s">
        <v>134</v>
      </c>
      <c r="B86" s="29" t="s">
        <v>56</v>
      </c>
      <c r="C86" s="25">
        <v>0.24407562700000002</v>
      </c>
      <c r="D86" s="25">
        <v>0.78623522000000001</v>
      </c>
      <c r="E86" s="25">
        <v>0.53789652399999999</v>
      </c>
      <c r="F86" s="25">
        <v>1.06929739</v>
      </c>
      <c r="G86" s="25">
        <v>2.6931351199999898</v>
      </c>
      <c r="H86" s="25">
        <v>4.3708616500000002</v>
      </c>
      <c r="I86" s="25">
        <v>8.442154999999989</v>
      </c>
      <c r="J86" s="25">
        <v>9.8713093399999998</v>
      </c>
      <c r="K86" s="25">
        <v>12.704315000000001</v>
      </c>
      <c r="L86" s="25">
        <v>17.792967799999989</v>
      </c>
      <c r="M86" s="25">
        <v>19.3451354</v>
      </c>
      <c r="N86" s="25">
        <v>22.93154629999999</v>
      </c>
      <c r="O86" s="25">
        <v>23.645484100000001</v>
      </c>
      <c r="P86" s="25">
        <v>25.1064303</v>
      </c>
      <c r="Q86" s="25">
        <v>27.8112645</v>
      </c>
      <c r="R86" s="25">
        <v>29.595273000000002</v>
      </c>
      <c r="S86" s="25">
        <v>31.434180000000001</v>
      </c>
      <c r="T86" s="25">
        <v>33.85848</v>
      </c>
      <c r="U86" s="25">
        <v>39.726759999999999</v>
      </c>
      <c r="V86" s="25">
        <v>48.108126999999996</v>
      </c>
      <c r="W86" s="25">
        <v>47.692105699999999</v>
      </c>
      <c r="X86" s="25">
        <v>51.311701999999997</v>
      </c>
      <c r="Y86" s="25">
        <v>53.616934000000001</v>
      </c>
      <c r="Z86" s="25">
        <v>58.123845000000003</v>
      </c>
      <c r="AA86" s="25">
        <v>57.096479000000002</v>
      </c>
      <c r="AB86" s="25">
        <v>57.265349000000001</v>
      </c>
      <c r="AC86" s="25">
        <v>56.716247000000003</v>
      </c>
      <c r="AD86" s="25">
        <v>61.865117999999988</v>
      </c>
      <c r="AE86" s="25">
        <v>55.399318999999998</v>
      </c>
      <c r="AH86" s="13"/>
      <c r="AI86" s="13"/>
    </row>
    <row r="87" spans="1:35" s="28" customFormat="1">
      <c r="A87" s="34" t="s">
        <v>138</v>
      </c>
      <c r="B87" s="34"/>
      <c r="C87" s="35">
        <v>9199.0889027016983</v>
      </c>
      <c r="D87" s="35">
        <v>9543.7769146653736</v>
      </c>
      <c r="E87" s="35">
        <v>10255.204005448872</v>
      </c>
      <c r="F87" s="35">
        <v>12203.195600262532</v>
      </c>
      <c r="G87" s="35">
        <v>12785.370837885825</v>
      </c>
      <c r="H87" s="35">
        <v>12020.989871776697</v>
      </c>
      <c r="I87" s="35">
        <v>14561.555084179849</v>
      </c>
      <c r="J87" s="35">
        <v>15441.323421214929</v>
      </c>
      <c r="K87" s="35">
        <v>14627.206148125128</v>
      </c>
      <c r="L87" s="35">
        <v>14120.379443818947</v>
      </c>
      <c r="M87" s="35">
        <v>15406.561103622906</v>
      </c>
      <c r="N87" s="35">
        <v>16551.548029263515</v>
      </c>
      <c r="O87" s="35">
        <v>16727.213878569382</v>
      </c>
      <c r="P87" s="35">
        <v>18305.731583357316</v>
      </c>
      <c r="Q87" s="35">
        <v>18171.048706748999</v>
      </c>
      <c r="R87" s="35">
        <v>17869.762371124521</v>
      </c>
      <c r="S87" s="35">
        <v>18458.368728041507</v>
      </c>
      <c r="T87" s="35">
        <v>18185.355149282179</v>
      </c>
      <c r="U87" s="35">
        <v>17733.009540931333</v>
      </c>
      <c r="V87" s="35">
        <v>17995.144022515942</v>
      </c>
      <c r="W87" s="35">
        <v>17738.019861875149</v>
      </c>
      <c r="X87" s="35">
        <v>17392.845484777896</v>
      </c>
      <c r="Y87" s="35">
        <v>17906.366161323145</v>
      </c>
      <c r="Z87" s="35">
        <v>17424.899224664721</v>
      </c>
      <c r="AA87" s="35">
        <v>17612.528032034526</v>
      </c>
      <c r="AB87" s="35">
        <v>17399.662725557246</v>
      </c>
      <c r="AC87" s="35">
        <v>16658.968206544974</v>
      </c>
      <c r="AD87" s="35">
        <v>16215.185783294028</v>
      </c>
      <c r="AE87" s="35">
        <v>15514.193465871474</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261.332673670671</v>
      </c>
      <c r="D92" s="33">
        <v>358.76161104801287</v>
      </c>
      <c r="E92" s="33">
        <v>376.40188424359894</v>
      </c>
      <c r="F92" s="33">
        <v>426.52081682728493</v>
      </c>
      <c r="G92" s="33">
        <v>423.83124043346993</v>
      </c>
      <c r="H92" s="33">
        <v>420.99167592058393</v>
      </c>
      <c r="I92" s="33">
        <v>387.3674054331459</v>
      </c>
      <c r="J92" s="33">
        <v>366.63563167135396</v>
      </c>
      <c r="K92" s="33">
        <v>339.68233276162397</v>
      </c>
      <c r="L92" s="33">
        <v>336.28440546934991</v>
      </c>
      <c r="M92" s="33">
        <v>332.84157805082998</v>
      </c>
      <c r="N92" s="33">
        <v>346.70157396201</v>
      </c>
      <c r="O92" s="33">
        <v>407.88654285107992</v>
      </c>
      <c r="P92" s="33">
        <v>374.31070697066997</v>
      </c>
      <c r="Q92" s="33">
        <v>385.50167791319899</v>
      </c>
      <c r="R92" s="33">
        <v>386.54619400558897</v>
      </c>
      <c r="S92" s="33">
        <v>3038.3677099567999</v>
      </c>
      <c r="T92" s="33">
        <v>3025.3787497224403</v>
      </c>
      <c r="U92" s="33">
        <v>4184.7884330852994</v>
      </c>
      <c r="V92" s="33">
        <v>4160.5245688394998</v>
      </c>
      <c r="W92" s="33">
        <v>6073.646241729929</v>
      </c>
      <c r="X92" s="33">
        <v>5989.5444854810303</v>
      </c>
      <c r="Y92" s="33">
        <v>5984.4643871696899</v>
      </c>
      <c r="Z92" s="33">
        <v>6093.7167571993996</v>
      </c>
      <c r="AA92" s="33">
        <v>6077.3513319612293</v>
      </c>
      <c r="AB92" s="33">
        <v>7379.4248108646007</v>
      </c>
      <c r="AC92" s="33">
        <v>7482.5569560295799</v>
      </c>
      <c r="AD92" s="33">
        <v>7513.0889475435697</v>
      </c>
      <c r="AE92" s="33">
        <v>7277.8648765710896</v>
      </c>
      <c r="AF92" s="13"/>
      <c r="AG92" s="13"/>
      <c r="AH92" s="13"/>
      <c r="AI92" s="13"/>
    </row>
    <row r="93" spans="1:35" collapsed="1">
      <c r="A93" s="29" t="s">
        <v>40</v>
      </c>
      <c r="B93" s="29" t="s">
        <v>72</v>
      </c>
      <c r="C93" s="33">
        <v>177.92100500000001</v>
      </c>
      <c r="D93" s="33">
        <v>583.28193399999986</v>
      </c>
      <c r="E93" s="33">
        <v>765.04957280423798</v>
      </c>
      <c r="F93" s="33">
        <v>3430.8335058599191</v>
      </c>
      <c r="G93" s="33">
        <v>7369.1004880862247</v>
      </c>
      <c r="H93" s="33">
        <v>8077.1002932060455</v>
      </c>
      <c r="I93" s="33">
        <v>7881.2909350585296</v>
      </c>
      <c r="J93" s="33">
        <v>9093.9893531368962</v>
      </c>
      <c r="K93" s="33">
        <v>13103.861829469088</v>
      </c>
      <c r="L93" s="33">
        <v>14067.478550866619</v>
      </c>
      <c r="M93" s="33">
        <v>14211.456470752648</v>
      </c>
      <c r="N93" s="33">
        <v>16058.040191109118</v>
      </c>
      <c r="O93" s="33">
        <v>15087.64358220599</v>
      </c>
      <c r="P93" s="33">
        <v>14564.978504229503</v>
      </c>
      <c r="Q93" s="33">
        <v>15936.286185082388</v>
      </c>
      <c r="R93" s="33">
        <v>15920.922201170009</v>
      </c>
      <c r="S93" s="33">
        <v>16113.083443670979</v>
      </c>
      <c r="T93" s="33">
        <v>15643.826815799521</v>
      </c>
      <c r="U93" s="33">
        <v>16221.94350228278</v>
      </c>
      <c r="V93" s="33">
        <v>17003.017763330568</v>
      </c>
      <c r="W93" s="33">
        <v>17294.27414096842</v>
      </c>
      <c r="X93" s="33">
        <v>21064.374484573018</v>
      </c>
      <c r="Y93" s="33">
        <v>20871.889414661298</v>
      </c>
      <c r="Z93" s="33">
        <v>22666.920570729479</v>
      </c>
      <c r="AA93" s="33">
        <v>22384.568197259523</v>
      </c>
      <c r="AB93" s="33">
        <v>21325.42738748468</v>
      </c>
      <c r="AC93" s="33">
        <v>20638.904858426504</v>
      </c>
      <c r="AD93" s="33">
        <v>23775.422737309509</v>
      </c>
      <c r="AE93" s="33">
        <v>23732.044156149543</v>
      </c>
    </row>
    <row r="94" spans="1:35">
      <c r="A94" s="29" t="s">
        <v>40</v>
      </c>
      <c r="B94" s="29" t="s">
        <v>76</v>
      </c>
      <c r="C94" s="33">
        <v>51.671049571999909</v>
      </c>
      <c r="D94" s="33">
        <v>94.265762209999892</v>
      </c>
      <c r="E94" s="33">
        <v>130.0189027429999</v>
      </c>
      <c r="F94" s="33">
        <v>225.19819091599987</v>
      </c>
      <c r="G94" s="33">
        <v>342.81997757000005</v>
      </c>
      <c r="H94" s="33">
        <v>472.4981087999999</v>
      </c>
      <c r="I94" s="33">
        <v>594.48747286000014</v>
      </c>
      <c r="J94" s="33">
        <v>755.29824949999886</v>
      </c>
      <c r="K94" s="33">
        <v>909.24190329999999</v>
      </c>
      <c r="L94" s="33">
        <v>1109.7254999999989</v>
      </c>
      <c r="M94" s="33">
        <v>1360.6697422999989</v>
      </c>
      <c r="N94" s="33">
        <v>1666.1142302999999</v>
      </c>
      <c r="O94" s="33">
        <v>1855.2225072999979</v>
      </c>
      <c r="P94" s="33">
        <v>1963.6959845999991</v>
      </c>
      <c r="Q94" s="33">
        <v>2194.3228299999978</v>
      </c>
      <c r="R94" s="33">
        <v>2377.2352690000002</v>
      </c>
      <c r="S94" s="33">
        <v>2275.8179189999996</v>
      </c>
      <c r="T94" s="33">
        <v>2361.7103182999986</v>
      </c>
      <c r="U94" s="33">
        <v>2500.8585365999998</v>
      </c>
      <c r="V94" s="33">
        <v>2656.6231980000002</v>
      </c>
      <c r="W94" s="33">
        <v>2866.6527259999998</v>
      </c>
      <c r="X94" s="33">
        <v>3020.7341590000001</v>
      </c>
      <c r="Y94" s="33">
        <v>3108.7627269999998</v>
      </c>
      <c r="Z94" s="33">
        <v>3400.2658120000006</v>
      </c>
      <c r="AA94" s="33">
        <v>3409.3095290000001</v>
      </c>
      <c r="AB94" s="33">
        <v>3233.3825489999995</v>
      </c>
      <c r="AC94" s="33">
        <v>3374.0031429999981</v>
      </c>
      <c r="AD94" s="33">
        <v>3563.5979949999996</v>
      </c>
      <c r="AE94" s="33">
        <v>2990.0258139999996</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4.0602600999999999E-5</v>
      </c>
      <c r="D97" s="33">
        <v>6.0820028E-5</v>
      </c>
      <c r="E97" s="33">
        <v>6.0897652999999894E-5</v>
      </c>
      <c r="F97" s="33">
        <v>8.1393518000000002E-5</v>
      </c>
      <c r="G97" s="33">
        <v>9.6410975000000001E-5</v>
      </c>
      <c r="H97" s="33">
        <v>1.0814620999999999E-4</v>
      </c>
      <c r="I97" s="33">
        <v>1.3596572200000001E-4</v>
      </c>
      <c r="J97" s="33">
        <v>1.4862912999999992E-4</v>
      </c>
      <c r="K97" s="33">
        <v>8.8633115539999991E-3</v>
      </c>
      <c r="L97" s="33">
        <v>9.0816506800000009E-3</v>
      </c>
      <c r="M97" s="33">
        <v>8.8712568499999898E-3</v>
      </c>
      <c r="N97" s="33">
        <v>9.2091966699999906E-3</v>
      </c>
      <c r="O97" s="33">
        <v>8.884889679999999E-3</v>
      </c>
      <c r="P97" s="33">
        <v>8.7127652199999999E-3</v>
      </c>
      <c r="Q97" s="33">
        <v>9.10902928E-3</v>
      </c>
      <c r="R97" s="33">
        <v>9.161761479999999E-3</v>
      </c>
      <c r="S97" s="33">
        <v>211.295096094</v>
      </c>
      <c r="T97" s="33">
        <v>207.187697378</v>
      </c>
      <c r="U97" s="33">
        <v>878.15625985199904</v>
      </c>
      <c r="V97" s="33">
        <v>859.21439088799991</v>
      </c>
      <c r="W97" s="33">
        <v>1870.3351917885</v>
      </c>
      <c r="X97" s="33">
        <v>1849.7448292190002</v>
      </c>
      <c r="Y97" s="33">
        <v>1855.16170134199</v>
      </c>
      <c r="Z97" s="33">
        <v>1901.6714285830001</v>
      </c>
      <c r="AA97" s="33">
        <v>1904.570626534</v>
      </c>
      <c r="AB97" s="33">
        <v>1863.935947834</v>
      </c>
      <c r="AC97" s="33">
        <v>1822.2495620480001</v>
      </c>
      <c r="AD97" s="33">
        <v>1878.701520133</v>
      </c>
      <c r="AE97" s="33">
        <v>1865.1607957445301</v>
      </c>
    </row>
    <row r="98" spans="1:31">
      <c r="A98" s="29" t="s">
        <v>130</v>
      </c>
      <c r="B98" s="29" t="s">
        <v>72</v>
      </c>
      <c r="C98" s="33">
        <v>133.18941100000001</v>
      </c>
      <c r="D98" s="33">
        <v>445.68005399999993</v>
      </c>
      <c r="E98" s="33">
        <v>565.33707290988491</v>
      </c>
      <c r="F98" s="33">
        <v>2698.4200086528144</v>
      </c>
      <c r="G98" s="33">
        <v>6547.7613078400036</v>
      </c>
      <c r="H98" s="33">
        <v>7345.4777132286345</v>
      </c>
      <c r="I98" s="33">
        <v>7216.3086582576188</v>
      </c>
      <c r="J98" s="33">
        <v>8203.0146835763699</v>
      </c>
      <c r="K98" s="33">
        <v>12415.094743200088</v>
      </c>
      <c r="L98" s="33">
        <v>13310.687636041996</v>
      </c>
      <c r="M98" s="33">
        <v>13481.162834149796</v>
      </c>
      <c r="N98" s="33">
        <v>15076.450470188789</v>
      </c>
      <c r="O98" s="33">
        <v>14182.399027363781</v>
      </c>
      <c r="P98" s="33">
        <v>13706.745827652081</v>
      </c>
      <c r="Q98" s="33">
        <v>15000.1863455892</v>
      </c>
      <c r="R98" s="33">
        <v>15017.74625523633</v>
      </c>
      <c r="S98" s="33">
        <v>14436.748067695949</v>
      </c>
      <c r="T98" s="33">
        <v>13950.701099671171</v>
      </c>
      <c r="U98" s="33">
        <v>14441.298287902129</v>
      </c>
      <c r="V98" s="33">
        <v>15167.767654151949</v>
      </c>
      <c r="W98" s="33">
        <v>14531.718307442799</v>
      </c>
      <c r="X98" s="33">
        <v>15042.3011924455</v>
      </c>
      <c r="Y98" s="33">
        <v>15083.876955389969</v>
      </c>
      <c r="Z98" s="33">
        <v>16490.849202221896</v>
      </c>
      <c r="AA98" s="33">
        <v>16478.888583074571</v>
      </c>
      <c r="AB98" s="33">
        <v>15609.573697618342</v>
      </c>
      <c r="AC98" s="33">
        <v>14862.640519992241</v>
      </c>
      <c r="AD98" s="33">
        <v>15867.65872399599</v>
      </c>
      <c r="AE98" s="33">
        <v>15197.399293504699</v>
      </c>
    </row>
    <row r="99" spans="1:31">
      <c r="A99" s="29" t="s">
        <v>130</v>
      </c>
      <c r="B99" s="29" t="s">
        <v>76</v>
      </c>
      <c r="C99" s="33">
        <v>18.753260099999903</v>
      </c>
      <c r="D99" s="33">
        <v>35.925004899999905</v>
      </c>
      <c r="E99" s="33">
        <v>46.337148499999998</v>
      </c>
      <c r="F99" s="33">
        <v>87.534057000000004</v>
      </c>
      <c r="G99" s="33">
        <v>132.86668349999999</v>
      </c>
      <c r="H99" s="33">
        <v>178.05903000000001</v>
      </c>
      <c r="I99" s="33">
        <v>227.93549400000001</v>
      </c>
      <c r="J99" s="33">
        <v>285.33808199999896</v>
      </c>
      <c r="K99" s="33">
        <v>334.54055</v>
      </c>
      <c r="L99" s="33">
        <v>403.06601999999998</v>
      </c>
      <c r="M99" s="33">
        <v>475.80112000000003</v>
      </c>
      <c r="N99" s="33">
        <v>573.82804999999996</v>
      </c>
      <c r="O99" s="33">
        <v>642.24709499999904</v>
      </c>
      <c r="P99" s="33">
        <v>665.10249999999894</v>
      </c>
      <c r="Q99" s="33">
        <v>738.95408999999904</v>
      </c>
      <c r="R99" s="33">
        <v>798.83177999999998</v>
      </c>
      <c r="S99" s="33">
        <v>807.01380999999992</v>
      </c>
      <c r="T99" s="33">
        <v>828.15746999999999</v>
      </c>
      <c r="U99" s="33">
        <v>882.59378000000004</v>
      </c>
      <c r="V99" s="33">
        <v>920.14406999999994</v>
      </c>
      <c r="W99" s="33">
        <v>991.45313999999996</v>
      </c>
      <c r="X99" s="33">
        <v>1042.5967900000001</v>
      </c>
      <c r="Y99" s="33">
        <v>1080.0155399999999</v>
      </c>
      <c r="Z99" s="33">
        <v>1182.59953</v>
      </c>
      <c r="AA99" s="33">
        <v>1208.75998</v>
      </c>
      <c r="AB99" s="33">
        <v>1181.77709</v>
      </c>
      <c r="AC99" s="33">
        <v>1198.4690700000001</v>
      </c>
      <c r="AD99" s="33">
        <v>1284.16425</v>
      </c>
      <c r="AE99" s="33">
        <v>1161.52565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2.8247613999999999E-5</v>
      </c>
      <c r="D102" s="33">
        <v>28.774962329311901</v>
      </c>
      <c r="E102" s="33">
        <v>31.693602619677002</v>
      </c>
      <c r="F102" s="33">
        <v>39.154718435199896</v>
      </c>
      <c r="G102" s="33">
        <v>42.007674632994998</v>
      </c>
      <c r="H102" s="33">
        <v>41.23410875711</v>
      </c>
      <c r="I102" s="33">
        <v>39.749271348393997</v>
      </c>
      <c r="J102" s="33">
        <v>39.223838099920002</v>
      </c>
      <c r="K102" s="33">
        <v>37.77722817227</v>
      </c>
      <c r="L102" s="33">
        <v>38.086833647509906</v>
      </c>
      <c r="M102" s="33">
        <v>37.055643722899994</v>
      </c>
      <c r="N102" s="33">
        <v>37.815987857529997</v>
      </c>
      <c r="O102" s="33">
        <v>145.66243399999991</v>
      </c>
      <c r="P102" s="33">
        <v>148.65751599999999</v>
      </c>
      <c r="Q102" s="33">
        <v>147.77259999999899</v>
      </c>
      <c r="R102" s="33">
        <v>147.48102</v>
      </c>
      <c r="S102" s="33">
        <v>2485.6694039999998</v>
      </c>
      <c r="T102" s="33">
        <v>2484.9583720000001</v>
      </c>
      <c r="U102" s="33">
        <v>2503.143188</v>
      </c>
      <c r="V102" s="33">
        <v>2516.4477999999999</v>
      </c>
      <c r="W102" s="33">
        <v>2572.0297999999998</v>
      </c>
      <c r="X102" s="33">
        <v>2550.9114</v>
      </c>
      <c r="Y102" s="33">
        <v>2562.0279999999998</v>
      </c>
      <c r="Z102" s="33">
        <v>2573.7006999999999</v>
      </c>
      <c r="AA102" s="33">
        <v>2549.3283999999999</v>
      </c>
      <c r="AB102" s="33">
        <v>3963.6343000000002</v>
      </c>
      <c r="AC102" s="33">
        <v>4117.5766999999996</v>
      </c>
      <c r="AD102" s="33">
        <v>4105.8770000000004</v>
      </c>
      <c r="AE102" s="33">
        <v>3970.058</v>
      </c>
    </row>
    <row r="103" spans="1:31">
      <c r="A103" s="29" t="s">
        <v>131</v>
      </c>
      <c r="B103" s="29" t="s">
        <v>72</v>
      </c>
      <c r="C103" s="33">
        <v>44.731594000000001</v>
      </c>
      <c r="D103" s="33">
        <v>137.60187999999999</v>
      </c>
      <c r="E103" s="33">
        <v>199.71227902788002</v>
      </c>
      <c r="F103" s="33">
        <v>732.41326107795999</v>
      </c>
      <c r="G103" s="33">
        <v>821.33893301601404</v>
      </c>
      <c r="H103" s="33">
        <v>731.62231686433006</v>
      </c>
      <c r="I103" s="33">
        <v>664.98200091773003</v>
      </c>
      <c r="J103" s="33">
        <v>890.97438405383002</v>
      </c>
      <c r="K103" s="33">
        <v>688.76678295949</v>
      </c>
      <c r="L103" s="33">
        <v>756.79058802677594</v>
      </c>
      <c r="M103" s="33">
        <v>730.29329074953</v>
      </c>
      <c r="N103" s="33">
        <v>981.58921007522906</v>
      </c>
      <c r="O103" s="33">
        <v>905.24404711532998</v>
      </c>
      <c r="P103" s="33">
        <v>858.23215117942004</v>
      </c>
      <c r="Q103" s="33">
        <v>936.09928880459995</v>
      </c>
      <c r="R103" s="33">
        <v>903.17535416378996</v>
      </c>
      <c r="S103" s="33">
        <v>1676.3342</v>
      </c>
      <c r="T103" s="33">
        <v>1693.12453</v>
      </c>
      <c r="U103" s="33">
        <v>1780.6436600000002</v>
      </c>
      <c r="V103" s="33">
        <v>1835.2485000000001</v>
      </c>
      <c r="W103" s="33">
        <v>2075.7928999999999</v>
      </c>
      <c r="X103" s="33">
        <v>5355.2048400000003</v>
      </c>
      <c r="Y103" s="33">
        <v>5135.5702999999994</v>
      </c>
      <c r="Z103" s="33">
        <v>5348.4798000000001</v>
      </c>
      <c r="AA103" s="33">
        <v>5088.9218499999997</v>
      </c>
      <c r="AB103" s="33">
        <v>4942.0388700000003</v>
      </c>
      <c r="AC103" s="33">
        <v>4991.2823699999999</v>
      </c>
      <c r="AD103" s="33">
        <v>5180.23902</v>
      </c>
      <c r="AE103" s="33">
        <v>5960.56646</v>
      </c>
    </row>
    <row r="104" spans="1:31">
      <c r="A104" s="29" t="s">
        <v>131</v>
      </c>
      <c r="B104" s="29" t="s">
        <v>76</v>
      </c>
      <c r="C104" s="33">
        <v>8.1424163600000004</v>
      </c>
      <c r="D104" s="33">
        <v>14.332352</v>
      </c>
      <c r="E104" s="33">
        <v>21.924384400000001</v>
      </c>
      <c r="F104" s="33">
        <v>41.988411499999899</v>
      </c>
      <c r="G104" s="33">
        <v>69.288395000000008</v>
      </c>
      <c r="H104" s="33">
        <v>95.340953999999911</v>
      </c>
      <c r="I104" s="33">
        <v>121.504516</v>
      </c>
      <c r="J104" s="33">
        <v>157.325177</v>
      </c>
      <c r="K104" s="33">
        <v>192.13502</v>
      </c>
      <c r="L104" s="33">
        <v>242.345842</v>
      </c>
      <c r="M104" s="33">
        <v>298.50197699999899</v>
      </c>
      <c r="N104" s="33">
        <v>366.50745999999998</v>
      </c>
      <c r="O104" s="33">
        <v>410.07552999999996</v>
      </c>
      <c r="P104" s="33">
        <v>461.52876000000003</v>
      </c>
      <c r="Q104" s="33">
        <v>502.94637999999998</v>
      </c>
      <c r="R104" s="33">
        <v>544.61062000000004</v>
      </c>
      <c r="S104" s="33">
        <v>428.09122600000001</v>
      </c>
      <c r="T104" s="33">
        <v>470.29494</v>
      </c>
      <c r="U104" s="33">
        <v>506.81390999999996</v>
      </c>
      <c r="V104" s="33">
        <v>560.68727999999999</v>
      </c>
      <c r="W104" s="33">
        <v>640.73069999999996</v>
      </c>
      <c r="X104" s="33">
        <v>682.56194999999991</v>
      </c>
      <c r="Y104" s="33">
        <v>720.719965</v>
      </c>
      <c r="Z104" s="33">
        <v>757.55200000000002</v>
      </c>
      <c r="AA104" s="33">
        <v>718.61457499999995</v>
      </c>
      <c r="AB104" s="33">
        <v>605.17129</v>
      </c>
      <c r="AC104" s="33">
        <v>681.36312999999996</v>
      </c>
      <c r="AD104" s="33">
        <v>712.54956000000004</v>
      </c>
      <c r="AE104" s="33">
        <v>459.88289500000002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137.64251494018501</v>
      </c>
      <c r="D107" s="33">
        <v>205.21722879822997</v>
      </c>
      <c r="E107" s="33">
        <v>209.53582854223899</v>
      </c>
      <c r="F107" s="33">
        <v>246.46204035181702</v>
      </c>
      <c r="G107" s="33">
        <v>243.29866589382999</v>
      </c>
      <c r="H107" s="33">
        <v>244.0831585449499</v>
      </c>
      <c r="I107" s="33">
        <v>222.68861590304991</v>
      </c>
      <c r="J107" s="33">
        <v>206.52675797105999</v>
      </c>
      <c r="K107" s="33">
        <v>190.46898326944</v>
      </c>
      <c r="L107" s="33">
        <v>191.07018076031</v>
      </c>
      <c r="M107" s="33">
        <v>190.37684384177999</v>
      </c>
      <c r="N107" s="33">
        <v>199.66383762459998</v>
      </c>
      <c r="O107" s="33">
        <v>154.95960867170001</v>
      </c>
      <c r="P107" s="33">
        <v>145.75973456610001</v>
      </c>
      <c r="Q107" s="33">
        <v>155.67973974053999</v>
      </c>
      <c r="R107" s="33">
        <v>156.04179801753898</v>
      </c>
      <c r="S107" s="33">
        <v>143.44514199849999</v>
      </c>
      <c r="T107" s="33">
        <v>136.55870748754</v>
      </c>
      <c r="U107" s="33">
        <v>141.79604104399996</v>
      </c>
      <c r="V107" s="33">
        <v>139.054031745</v>
      </c>
      <c r="W107" s="33">
        <v>315.09550999999999</v>
      </c>
      <c r="X107" s="33">
        <v>261.66602</v>
      </c>
      <c r="Y107" s="33">
        <v>258.88213999999999</v>
      </c>
      <c r="Z107" s="33">
        <v>276.32522999999998</v>
      </c>
      <c r="AA107" s="33">
        <v>272.22149999999999</v>
      </c>
      <c r="AB107" s="33">
        <v>265.16930000000002</v>
      </c>
      <c r="AC107" s="33">
        <v>268.62127999999899</v>
      </c>
      <c r="AD107" s="33">
        <v>259.66415000000001</v>
      </c>
      <c r="AE107" s="33">
        <v>252.81772999999899</v>
      </c>
    </row>
    <row r="108" spans="1:31">
      <c r="A108" s="29" t="s">
        <v>132</v>
      </c>
      <c r="B108" s="29" t="s">
        <v>72</v>
      </c>
      <c r="C108" s="33">
        <v>0</v>
      </c>
      <c r="D108" s="33">
        <v>0</v>
      </c>
      <c r="E108" s="33">
        <v>5.8990655999999997E-5</v>
      </c>
      <c r="F108" s="33">
        <v>7.1175949999999994E-5</v>
      </c>
      <c r="G108" s="33">
        <v>7.0353579999999995E-5</v>
      </c>
      <c r="H108" s="33">
        <v>7.6136625000000001E-5</v>
      </c>
      <c r="I108" s="33">
        <v>7.3876569999999995E-5</v>
      </c>
      <c r="J108" s="33">
        <v>7.8179494999999999E-5</v>
      </c>
      <c r="K108" s="33">
        <v>7.7979059999999997E-5</v>
      </c>
      <c r="L108" s="33">
        <v>8.1634396000000001E-5</v>
      </c>
      <c r="M108" s="33">
        <v>8.7227155999999997E-5</v>
      </c>
      <c r="N108" s="33">
        <v>1.7851286999999999E-4</v>
      </c>
      <c r="O108" s="33">
        <v>1.7215656000000001E-4</v>
      </c>
      <c r="P108" s="33">
        <v>1.6916600999999999E-4</v>
      </c>
      <c r="Q108" s="33">
        <v>1.8096932999999999E-4</v>
      </c>
      <c r="R108" s="33">
        <v>1.8137081E-4</v>
      </c>
      <c r="S108" s="33">
        <v>6.8428869999999896E-4</v>
      </c>
      <c r="T108" s="33">
        <v>6.7102449999999897E-4</v>
      </c>
      <c r="U108" s="33">
        <v>8.9630989999999995E-4</v>
      </c>
      <c r="V108" s="33">
        <v>9.1628E-4</v>
      </c>
      <c r="W108" s="33">
        <v>686.76220000000001</v>
      </c>
      <c r="X108" s="33">
        <v>666.86770000000001</v>
      </c>
      <c r="Y108" s="33">
        <v>652.44135000000006</v>
      </c>
      <c r="Z108" s="33">
        <v>827.59069999999997</v>
      </c>
      <c r="AA108" s="33">
        <v>816.75689999999997</v>
      </c>
      <c r="AB108" s="33">
        <v>773.81395999999995</v>
      </c>
      <c r="AC108" s="33">
        <v>784.98109999999997</v>
      </c>
      <c r="AD108" s="33">
        <v>2727.5239999999999</v>
      </c>
      <c r="AE108" s="33">
        <v>2574.0774000000001</v>
      </c>
    </row>
    <row r="109" spans="1:31">
      <c r="A109" s="29" t="s">
        <v>132</v>
      </c>
      <c r="B109" s="29" t="s">
        <v>76</v>
      </c>
      <c r="C109" s="33">
        <v>12.034676340000001</v>
      </c>
      <c r="D109" s="33">
        <v>21.124224899999991</v>
      </c>
      <c r="E109" s="33">
        <v>31.3278754</v>
      </c>
      <c r="F109" s="33">
        <v>56.325582500000003</v>
      </c>
      <c r="G109" s="33">
        <v>85.993372399999998</v>
      </c>
      <c r="H109" s="33">
        <v>124.25908</v>
      </c>
      <c r="I109" s="33">
        <v>152.21670600000002</v>
      </c>
      <c r="J109" s="33">
        <v>201.78388799999999</v>
      </c>
      <c r="K109" s="33">
        <v>255.210633</v>
      </c>
      <c r="L109" s="33">
        <v>313.04808800000001</v>
      </c>
      <c r="M109" s="33">
        <v>405.47771399999993</v>
      </c>
      <c r="N109" s="33">
        <v>509.94400999999999</v>
      </c>
      <c r="O109" s="33">
        <v>569.21502499999895</v>
      </c>
      <c r="P109" s="33">
        <v>596.24419</v>
      </c>
      <c r="Q109" s="33">
        <v>682.97442399999898</v>
      </c>
      <c r="R109" s="33">
        <v>749.79873999999995</v>
      </c>
      <c r="S109" s="33">
        <v>758.08865000000003</v>
      </c>
      <c r="T109" s="33">
        <v>769.90652</v>
      </c>
      <c r="U109" s="33">
        <v>815.72544999999991</v>
      </c>
      <c r="V109" s="33">
        <v>864.82371000000001</v>
      </c>
      <c r="W109" s="33">
        <v>918.48437999999999</v>
      </c>
      <c r="X109" s="33">
        <v>961.93986999999993</v>
      </c>
      <c r="Y109" s="33">
        <v>963.88318000000004</v>
      </c>
      <c r="Z109" s="33">
        <v>1092.3784800000001</v>
      </c>
      <c r="AA109" s="33">
        <v>1105.66245</v>
      </c>
      <c r="AB109" s="33">
        <v>1085.8608199999999</v>
      </c>
      <c r="AC109" s="33">
        <v>1130.7201999999991</v>
      </c>
      <c r="AD109" s="33">
        <v>1190.0114699999999</v>
      </c>
      <c r="AE109" s="33">
        <v>1052.2572599999999</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123.69006245087699</v>
      </c>
      <c r="D112" s="33">
        <v>124.76931914101799</v>
      </c>
      <c r="E112" s="33">
        <v>135.17235271829</v>
      </c>
      <c r="F112" s="33">
        <v>140.90393018402699</v>
      </c>
      <c r="G112" s="33">
        <v>138.52473819717</v>
      </c>
      <c r="H112" s="33">
        <v>135.67423470656999</v>
      </c>
      <c r="I112" s="33">
        <v>124.92930267567999</v>
      </c>
      <c r="J112" s="33">
        <v>120.884798648014</v>
      </c>
      <c r="K112" s="33">
        <v>111.42714975336999</v>
      </c>
      <c r="L112" s="33">
        <v>107.11819533726</v>
      </c>
      <c r="M112" s="33">
        <v>105.40009335459999</v>
      </c>
      <c r="N112" s="33">
        <v>109.21239188823</v>
      </c>
      <c r="O112" s="33">
        <v>107.25546355006</v>
      </c>
      <c r="P112" s="33">
        <v>79.884577476170008</v>
      </c>
      <c r="Q112" s="33">
        <v>82.040048417079987</v>
      </c>
      <c r="R112" s="33">
        <v>83.014031080199999</v>
      </c>
      <c r="S112" s="33">
        <v>197.95785599999999</v>
      </c>
      <c r="T112" s="33">
        <v>196.67374999999998</v>
      </c>
      <c r="U112" s="33">
        <v>661.69263000000001</v>
      </c>
      <c r="V112" s="33">
        <v>645.80800999999997</v>
      </c>
      <c r="W112" s="33">
        <v>1316.1853900000001</v>
      </c>
      <c r="X112" s="33">
        <v>1327.2218799999998</v>
      </c>
      <c r="Y112" s="33">
        <v>1308.3921359999999</v>
      </c>
      <c r="Z112" s="33">
        <v>1342.0189800000001</v>
      </c>
      <c r="AA112" s="33">
        <v>1351.2304059999999</v>
      </c>
      <c r="AB112" s="33">
        <v>1286.6848300000001</v>
      </c>
      <c r="AC112" s="33">
        <v>1274.10897</v>
      </c>
      <c r="AD112" s="33">
        <v>1268.8456999999999</v>
      </c>
      <c r="AE112" s="33">
        <v>1189.82779</v>
      </c>
    </row>
    <row r="113" spans="1:31">
      <c r="A113" s="29" t="s">
        <v>133</v>
      </c>
      <c r="B113" s="29" t="s">
        <v>72</v>
      </c>
      <c r="C113" s="33">
        <v>0</v>
      </c>
      <c r="D113" s="33">
        <v>0</v>
      </c>
      <c r="E113" s="33">
        <v>4.7207816999999999E-5</v>
      </c>
      <c r="F113" s="33">
        <v>4.57623099999999E-5</v>
      </c>
      <c r="G113" s="33">
        <v>4.4942833000000003E-5</v>
      </c>
      <c r="H113" s="33">
        <v>4.7390035999999997E-5</v>
      </c>
      <c r="I113" s="33">
        <v>4.75108349999999E-5</v>
      </c>
      <c r="J113" s="33">
        <v>5.0728720000000002E-5</v>
      </c>
      <c r="K113" s="33">
        <v>5.1196107999999998E-5</v>
      </c>
      <c r="L113" s="33">
        <v>5.4284886999999997E-5</v>
      </c>
      <c r="M113" s="33">
        <v>5.6890435999999998E-5</v>
      </c>
      <c r="N113" s="33">
        <v>8.5619589999999995E-5</v>
      </c>
      <c r="O113" s="33">
        <v>8.4150329999999995E-5</v>
      </c>
      <c r="P113" s="33">
        <v>8.3061669999999894E-5</v>
      </c>
      <c r="Q113" s="33">
        <v>8.8357579999999994E-5</v>
      </c>
      <c r="R113" s="33">
        <v>1.099406E-4</v>
      </c>
      <c r="S113" s="33">
        <v>1.4681163999999999E-4</v>
      </c>
      <c r="T113" s="33">
        <v>1.4819131999999901E-4</v>
      </c>
      <c r="U113" s="33">
        <v>1.4884271999999999E-4</v>
      </c>
      <c r="V113" s="33">
        <v>1.5170312E-4</v>
      </c>
      <c r="W113" s="33">
        <v>2.1355003999999999E-4</v>
      </c>
      <c r="X113" s="33">
        <v>2.1315338E-4</v>
      </c>
      <c r="Y113" s="33">
        <v>2.1314930000000001E-4</v>
      </c>
      <c r="Z113" s="33">
        <v>2.689174E-4</v>
      </c>
      <c r="AA113" s="33">
        <v>2.6337973999999899E-4</v>
      </c>
      <c r="AB113" s="33">
        <v>2.56928499999999E-4</v>
      </c>
      <c r="AC113" s="33">
        <v>2.6053737000000002E-4</v>
      </c>
      <c r="AD113" s="33">
        <v>2.6434069999999997E-4</v>
      </c>
      <c r="AE113" s="33">
        <v>2.6652220000000001E-4</v>
      </c>
    </row>
    <row r="114" spans="1:31">
      <c r="A114" s="29" t="s">
        <v>133</v>
      </c>
      <c r="B114" s="29" t="s">
        <v>76</v>
      </c>
      <c r="C114" s="33">
        <v>12.447747999999999</v>
      </c>
      <c r="D114" s="33">
        <v>21.93519916</v>
      </c>
      <c r="E114" s="33">
        <v>29.7881643999999</v>
      </c>
      <c r="F114" s="33">
        <v>38.056725100000001</v>
      </c>
      <c r="G114" s="33">
        <v>51.446274799999998</v>
      </c>
      <c r="H114" s="33">
        <v>69.596864600000004</v>
      </c>
      <c r="I114" s="33">
        <v>82.662493999999995</v>
      </c>
      <c r="J114" s="33">
        <v>99.038856999999879</v>
      </c>
      <c r="K114" s="33">
        <v>112.049209</v>
      </c>
      <c r="L114" s="33">
        <v>129.968054999999</v>
      </c>
      <c r="M114" s="33">
        <v>157.670165</v>
      </c>
      <c r="N114" s="33">
        <v>188.31141</v>
      </c>
      <c r="O114" s="33">
        <v>205.30280399999998</v>
      </c>
      <c r="P114" s="33">
        <v>210.56757999999999</v>
      </c>
      <c r="Q114" s="33">
        <v>236.18893799999989</v>
      </c>
      <c r="R114" s="33">
        <v>248.33409499999999</v>
      </c>
      <c r="S114" s="33">
        <v>245.03442199999989</v>
      </c>
      <c r="T114" s="33">
        <v>252.71316499999898</v>
      </c>
      <c r="U114" s="33">
        <v>248.043847</v>
      </c>
      <c r="V114" s="33">
        <v>253.05330699999999</v>
      </c>
      <c r="W114" s="33">
        <v>258.91629599999999</v>
      </c>
      <c r="X114" s="33">
        <v>271.855728</v>
      </c>
      <c r="Y114" s="33">
        <v>279.79816599999998</v>
      </c>
      <c r="Z114" s="33">
        <v>298.15978000000001</v>
      </c>
      <c r="AA114" s="33">
        <v>307.52812</v>
      </c>
      <c r="AB114" s="33">
        <v>292.05637999999999</v>
      </c>
      <c r="AC114" s="33">
        <v>295.15160599999899</v>
      </c>
      <c r="AD114" s="33">
        <v>302.8460399999999</v>
      </c>
      <c r="AE114" s="33">
        <v>249.86766299999999</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2.7429393999999999E-5</v>
      </c>
      <c r="D117" s="33">
        <v>3.9959424999999997E-5</v>
      </c>
      <c r="E117" s="33">
        <v>3.946574E-5</v>
      </c>
      <c r="F117" s="33">
        <v>4.6462722999999899E-5</v>
      </c>
      <c r="G117" s="33">
        <v>6.5298500000000005E-5</v>
      </c>
      <c r="H117" s="33">
        <v>6.5765744E-5</v>
      </c>
      <c r="I117" s="33">
        <v>7.9540299999999995E-5</v>
      </c>
      <c r="J117" s="33">
        <v>8.8323230000000004E-5</v>
      </c>
      <c r="K117" s="33">
        <v>1.0825499E-4</v>
      </c>
      <c r="L117" s="33">
        <v>1.14073589999999E-4</v>
      </c>
      <c r="M117" s="33">
        <v>1.2587469999999999E-4</v>
      </c>
      <c r="N117" s="33">
        <v>1.4739498000000001E-4</v>
      </c>
      <c r="O117" s="33">
        <v>1.5173964000000001E-4</v>
      </c>
      <c r="P117" s="33">
        <v>1.6616318E-4</v>
      </c>
      <c r="Q117" s="33">
        <v>1.807263E-4</v>
      </c>
      <c r="R117" s="33">
        <v>1.8314636999999901E-4</v>
      </c>
      <c r="S117" s="33">
        <v>2.118643E-4</v>
      </c>
      <c r="T117" s="33">
        <v>2.2285689999999999E-4</v>
      </c>
      <c r="U117" s="33">
        <v>3.1418929999999998E-4</v>
      </c>
      <c r="V117" s="33">
        <v>3.3620649999999998E-4</v>
      </c>
      <c r="W117" s="33">
        <v>3.4994142999999898E-4</v>
      </c>
      <c r="X117" s="33">
        <v>3.5626202999999997E-4</v>
      </c>
      <c r="Y117" s="33">
        <v>4.0982769999999902E-4</v>
      </c>
      <c r="Z117" s="33">
        <v>4.1861639999999999E-4</v>
      </c>
      <c r="AA117" s="33">
        <v>3.9942723E-4</v>
      </c>
      <c r="AB117" s="33">
        <v>4.3303059999999998E-4</v>
      </c>
      <c r="AC117" s="33">
        <v>4.4398157999999901E-4</v>
      </c>
      <c r="AD117" s="33">
        <v>5.7741056999999999E-4</v>
      </c>
      <c r="AE117" s="33">
        <v>5.6082655999999999E-4</v>
      </c>
    </row>
    <row r="118" spans="1:31">
      <c r="A118" s="29" t="s">
        <v>134</v>
      </c>
      <c r="B118" s="29" t="s">
        <v>72</v>
      </c>
      <c r="C118" s="33">
        <v>0</v>
      </c>
      <c r="D118" s="33">
        <v>0</v>
      </c>
      <c r="E118" s="33">
        <v>1.146679999999999E-4</v>
      </c>
      <c r="F118" s="33">
        <v>1.1919088499999991E-4</v>
      </c>
      <c r="G118" s="33">
        <v>1.3193379400000001E-4</v>
      </c>
      <c r="H118" s="33">
        <v>1.3958642E-4</v>
      </c>
      <c r="I118" s="33">
        <v>1.5449577499999998E-4</v>
      </c>
      <c r="J118" s="33">
        <v>1.5659847999999991E-4</v>
      </c>
      <c r="K118" s="33">
        <v>1.7413433999999978E-4</v>
      </c>
      <c r="L118" s="33">
        <v>1.90878566E-4</v>
      </c>
      <c r="M118" s="33">
        <v>2.0173572999999999E-4</v>
      </c>
      <c r="N118" s="33">
        <v>2.4671263999999902E-4</v>
      </c>
      <c r="O118" s="33">
        <v>2.5141998999999996E-4</v>
      </c>
      <c r="P118" s="33">
        <v>2.7317032000000001E-4</v>
      </c>
      <c r="Q118" s="33">
        <v>2.8136167999999999E-4</v>
      </c>
      <c r="R118" s="33">
        <v>3.0045848000000001E-4</v>
      </c>
      <c r="S118" s="33">
        <v>3.4487469000000001E-4</v>
      </c>
      <c r="T118" s="33">
        <v>3.6691252999999804E-4</v>
      </c>
      <c r="U118" s="33">
        <v>5.092280299999999E-4</v>
      </c>
      <c r="V118" s="33">
        <v>5.4119550000000002E-4</v>
      </c>
      <c r="W118" s="33">
        <v>5.1997557999999898E-4</v>
      </c>
      <c r="X118" s="33">
        <v>5.3897413999999901E-4</v>
      </c>
      <c r="Y118" s="33">
        <v>5.9612203000000002E-4</v>
      </c>
      <c r="Z118" s="33">
        <v>5.9959018000000004E-4</v>
      </c>
      <c r="AA118" s="33">
        <v>6.0080521000000007E-4</v>
      </c>
      <c r="AB118" s="33">
        <v>6.0293783999999903E-4</v>
      </c>
      <c r="AC118" s="33">
        <v>6.0789688999999896E-4</v>
      </c>
      <c r="AD118" s="33">
        <v>7.2897282000000002E-4</v>
      </c>
      <c r="AE118" s="33">
        <v>7.3612263999999991E-4</v>
      </c>
    </row>
    <row r="119" spans="1:31">
      <c r="A119" s="29" t="s">
        <v>134</v>
      </c>
      <c r="B119" s="29" t="s">
        <v>76</v>
      </c>
      <c r="C119" s="33">
        <v>0.29294877199999991</v>
      </c>
      <c r="D119" s="33">
        <v>0.94898125</v>
      </c>
      <c r="E119" s="33">
        <v>0.64133004299999996</v>
      </c>
      <c r="F119" s="33">
        <v>1.2934148160000001</v>
      </c>
      <c r="G119" s="33">
        <v>3.2252518700000001</v>
      </c>
      <c r="H119" s="33">
        <v>5.2421802</v>
      </c>
      <c r="I119" s="33">
        <v>10.16826286</v>
      </c>
      <c r="J119" s="33">
        <v>11.8122455</v>
      </c>
      <c r="K119" s="33">
        <v>15.306491299999999</v>
      </c>
      <c r="L119" s="33">
        <v>21.297494999999998</v>
      </c>
      <c r="M119" s="33">
        <v>23.218766299999889</v>
      </c>
      <c r="N119" s="33">
        <v>27.523300300000002</v>
      </c>
      <c r="O119" s="33">
        <v>28.382053299999988</v>
      </c>
      <c r="P119" s="33">
        <v>30.252954599999999</v>
      </c>
      <c r="Q119" s="33">
        <v>33.258997999999899</v>
      </c>
      <c r="R119" s="33">
        <v>35.660033999999996</v>
      </c>
      <c r="S119" s="33">
        <v>37.589810999999997</v>
      </c>
      <c r="T119" s="33">
        <v>40.6382233</v>
      </c>
      <c r="U119" s="33">
        <v>47.681549600000004</v>
      </c>
      <c r="V119" s="33">
        <v>57.914831</v>
      </c>
      <c r="W119" s="33">
        <v>57.068209999999993</v>
      </c>
      <c r="X119" s="33">
        <v>61.779820999999998</v>
      </c>
      <c r="Y119" s="33">
        <v>64.345875999999905</v>
      </c>
      <c r="Z119" s="33">
        <v>69.576021999999995</v>
      </c>
      <c r="AA119" s="33">
        <v>68.744403999999903</v>
      </c>
      <c r="AB119" s="33">
        <v>68.516969000000003</v>
      </c>
      <c r="AC119" s="33">
        <v>68.299137000000002</v>
      </c>
      <c r="AD119" s="33">
        <v>74.026674999999798</v>
      </c>
      <c r="AE119" s="33">
        <v>66.492345999999898</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18081.438647898227</v>
      </c>
      <c r="D124" s="33">
        <v>20662.010918039163</v>
      </c>
      <c r="E124" s="33">
        <v>22943.696806209344</v>
      </c>
      <c r="F124" s="33">
        <v>24337.675162925483</v>
      </c>
      <c r="G124" s="33">
        <v>25836.666723344981</v>
      </c>
      <c r="H124" s="33">
        <v>29743.598953620454</v>
      </c>
      <c r="I124" s="33">
        <v>31628.611299068343</v>
      </c>
      <c r="J124" s="33">
        <v>30029.254192404165</v>
      </c>
      <c r="K124" s="33">
        <v>32659.512394570542</v>
      </c>
      <c r="L124" s="33">
        <v>35030.653040242738</v>
      </c>
      <c r="M124" s="33">
        <v>36638.300782442217</v>
      </c>
      <c r="N124" s="33">
        <v>38077.416161867157</v>
      </c>
      <c r="O124" s="33">
        <v>38254.957419011916</v>
      </c>
      <c r="P124" s="33">
        <v>38392.579465981289</v>
      </c>
      <c r="Q124" s="33">
        <v>42801.826357804945</v>
      </c>
      <c r="R124" s="33">
        <v>44411.536342654254</v>
      </c>
      <c r="S124" s="33">
        <v>41595.186288031713</v>
      </c>
      <c r="T124" s="33">
        <v>45056.215348133126</v>
      </c>
      <c r="U124" s="33">
        <v>48266.357585481106</v>
      </c>
      <c r="V124" s="33">
        <v>50374.638490155754</v>
      </c>
      <c r="W124" s="33">
        <v>52032.006965651533</v>
      </c>
      <c r="X124" s="33">
        <v>52366.587375177274</v>
      </c>
      <c r="Y124" s="33">
        <v>52314.448012492889</v>
      </c>
      <c r="Z124" s="33">
        <v>57698.142597734615</v>
      </c>
      <c r="AA124" s="33">
        <v>59145.901675866655</v>
      </c>
      <c r="AB124" s="33">
        <v>54662.133356852413</v>
      </c>
      <c r="AC124" s="33">
        <v>58824.246249625037</v>
      </c>
      <c r="AD124" s="33">
        <v>62847.099574128806</v>
      </c>
      <c r="AE124" s="33">
        <v>65242.261575535595</v>
      </c>
    </row>
    <row r="125" spans="1:31" collapsed="1">
      <c r="A125" s="29" t="s">
        <v>40</v>
      </c>
      <c r="B125" s="29" t="s">
        <v>77</v>
      </c>
      <c r="C125" s="33">
        <v>277.67303164657545</v>
      </c>
      <c r="D125" s="33">
        <v>348.04928789514213</v>
      </c>
      <c r="E125" s="33">
        <v>414.65718545269817</v>
      </c>
      <c r="F125" s="33">
        <v>498.49548107921976</v>
      </c>
      <c r="G125" s="33">
        <v>608.40056373381469</v>
      </c>
      <c r="H125" s="33">
        <v>741.86378117310937</v>
      </c>
      <c r="I125" s="33">
        <v>879.59543881174238</v>
      </c>
      <c r="J125" s="33">
        <v>999.57873303800704</v>
      </c>
      <c r="K125" s="33">
        <v>1132.8893507627986</v>
      </c>
      <c r="L125" s="33">
        <v>1302.6889929565775</v>
      </c>
      <c r="M125" s="33">
        <v>1548.0918075232764</v>
      </c>
      <c r="N125" s="33">
        <v>1710.4010215304424</v>
      </c>
      <c r="O125" s="33">
        <v>1846.6072428069092</v>
      </c>
      <c r="P125" s="33">
        <v>1938.5549906889134</v>
      </c>
      <c r="Q125" s="33">
        <v>2014.4020415435418</v>
      </c>
      <c r="R125" s="33">
        <v>2051.587114948893</v>
      </c>
      <c r="S125" s="33">
        <v>2079.5415126759963</v>
      </c>
      <c r="T125" s="33">
        <v>2108.7375913751093</v>
      </c>
      <c r="U125" s="33">
        <v>2146.4946429797665</v>
      </c>
      <c r="V125" s="33">
        <v>2191.7829809704958</v>
      </c>
      <c r="W125" s="33">
        <v>2235.636927139336</v>
      </c>
      <c r="X125" s="33">
        <v>2271.7863604386375</v>
      </c>
      <c r="Y125" s="33">
        <v>2307.522674641154</v>
      </c>
      <c r="Z125" s="33">
        <v>2277.5593055505624</v>
      </c>
      <c r="AA125" s="33">
        <v>2252.9965072491063</v>
      </c>
      <c r="AB125" s="33">
        <v>2219.5941267027147</v>
      </c>
      <c r="AC125" s="33">
        <v>2197.0130108439894</v>
      </c>
      <c r="AD125" s="33">
        <v>2158.705956493714</v>
      </c>
      <c r="AE125" s="33">
        <v>2120.3852030451249</v>
      </c>
    </row>
    <row r="126" spans="1:31" collapsed="1">
      <c r="A126" s="29" t="s">
        <v>40</v>
      </c>
      <c r="B126" s="29" t="s">
        <v>78</v>
      </c>
      <c r="C126" s="33">
        <v>235.92720710444399</v>
      </c>
      <c r="D126" s="33">
        <v>295.68844224229383</v>
      </c>
      <c r="E126" s="33">
        <v>352.26465029248465</v>
      </c>
      <c r="F126" s="33">
        <v>423.34022536450533</v>
      </c>
      <c r="G126" s="33">
        <v>517.01834411501784</v>
      </c>
      <c r="H126" s="33">
        <v>630.3563179450033</v>
      </c>
      <c r="I126" s="33">
        <v>747.29789900097114</v>
      </c>
      <c r="J126" s="33">
        <v>849.15118038487367</v>
      </c>
      <c r="K126" s="33">
        <v>962.50842020833363</v>
      </c>
      <c r="L126" s="33">
        <v>1106.4300110344873</v>
      </c>
      <c r="M126" s="33">
        <v>1314.8337194954743</v>
      </c>
      <c r="N126" s="33">
        <v>1452.9196837887707</v>
      </c>
      <c r="O126" s="33">
        <v>1568.9293930700981</v>
      </c>
      <c r="P126" s="33">
        <v>1646.6058951091718</v>
      </c>
      <c r="Q126" s="33">
        <v>1711.1140763263631</v>
      </c>
      <c r="R126" s="33">
        <v>1742.8867667517623</v>
      </c>
      <c r="S126" s="33">
        <v>1766.3004748162004</v>
      </c>
      <c r="T126" s="33">
        <v>1791.3781766381226</v>
      </c>
      <c r="U126" s="33">
        <v>1823.4712040085758</v>
      </c>
      <c r="V126" s="33">
        <v>1862.3814644985164</v>
      </c>
      <c r="W126" s="33">
        <v>1899.3742339450059</v>
      </c>
      <c r="X126" s="33">
        <v>1929.5881242432583</v>
      </c>
      <c r="Y126" s="33">
        <v>1960.5473512527874</v>
      </c>
      <c r="Z126" s="33">
        <v>1934.9252346388046</v>
      </c>
      <c r="AA126" s="33">
        <v>1914.4989446052255</v>
      </c>
      <c r="AB126" s="33">
        <v>1885.8257712413044</v>
      </c>
      <c r="AC126" s="33">
        <v>1866.0238475021065</v>
      </c>
      <c r="AD126" s="33">
        <v>1833.1226126561087</v>
      </c>
      <c r="AE126" s="33">
        <v>1800.8456425906354</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5262.5019689159972</v>
      </c>
      <c r="D129" s="25">
        <v>6181.716905507139</v>
      </c>
      <c r="E129" s="25">
        <v>6669.0038734125874</v>
      </c>
      <c r="F129" s="25">
        <v>7202.2525554472168</v>
      </c>
      <c r="G129" s="25">
        <v>7719.6435752631623</v>
      </c>
      <c r="H129" s="25">
        <v>9159.6902943514906</v>
      </c>
      <c r="I129" s="25">
        <v>9481.6780993765005</v>
      </c>
      <c r="J129" s="25">
        <v>8800.2104798824203</v>
      </c>
      <c r="K129" s="25">
        <v>9379.036213511481</v>
      </c>
      <c r="L129" s="25">
        <v>10306.88126236995</v>
      </c>
      <c r="M129" s="25">
        <v>11157.564436559329</v>
      </c>
      <c r="N129" s="25">
        <v>11238.42368977172</v>
      </c>
      <c r="O129" s="25">
        <v>11474.50230859737</v>
      </c>
      <c r="P129" s="25">
        <v>11494.531883017809</v>
      </c>
      <c r="Q129" s="25">
        <v>13223.15244960627</v>
      </c>
      <c r="R129" s="25">
        <v>13573.953187495879</v>
      </c>
      <c r="S129" s="25">
        <v>12642.53519605552</v>
      </c>
      <c r="T129" s="25">
        <v>13512.546542408301</v>
      </c>
      <c r="U129" s="25">
        <v>14814.164881246208</v>
      </c>
      <c r="V129" s="25">
        <v>15966.64432365711</v>
      </c>
      <c r="W129" s="25">
        <v>16025.12310111614</v>
      </c>
      <c r="X129" s="25">
        <v>16436.64695692142</v>
      </c>
      <c r="Y129" s="25">
        <v>16440.361887569528</v>
      </c>
      <c r="Z129" s="25">
        <v>18694.273477648181</v>
      </c>
      <c r="AA129" s="25">
        <v>18945.024060401338</v>
      </c>
      <c r="AB129" s="25">
        <v>17334.959870374088</v>
      </c>
      <c r="AC129" s="25">
        <v>18327.377654739208</v>
      </c>
      <c r="AD129" s="25">
        <v>19980.69288269987</v>
      </c>
      <c r="AE129" s="25">
        <v>21371.707049068689</v>
      </c>
    </row>
    <row r="130" spans="1:31">
      <c r="A130" s="29" t="s">
        <v>130</v>
      </c>
      <c r="B130" s="29" t="s">
        <v>77</v>
      </c>
      <c r="C130" s="33">
        <v>105.947411859035</v>
      </c>
      <c r="D130" s="33">
        <v>129.75841228294348</v>
      </c>
      <c r="E130" s="33">
        <v>160.65570174086051</v>
      </c>
      <c r="F130" s="33">
        <v>198.49934935569749</v>
      </c>
      <c r="G130" s="33">
        <v>244.13024920439699</v>
      </c>
      <c r="H130" s="33">
        <v>294.46274902355646</v>
      </c>
      <c r="I130" s="33">
        <v>342.97219311690299</v>
      </c>
      <c r="J130" s="33">
        <v>380.51319960594151</v>
      </c>
      <c r="K130" s="33">
        <v>424.225079200506</v>
      </c>
      <c r="L130" s="33">
        <v>476.80771505546551</v>
      </c>
      <c r="M130" s="33">
        <v>549.63786114674508</v>
      </c>
      <c r="N130" s="33">
        <v>603.51325736713</v>
      </c>
      <c r="O130" s="33">
        <v>644.43954938793001</v>
      </c>
      <c r="P130" s="33">
        <v>671.013554405685</v>
      </c>
      <c r="Q130" s="33">
        <v>693.24700162124509</v>
      </c>
      <c r="R130" s="33">
        <v>703.673446249005</v>
      </c>
      <c r="S130" s="33">
        <v>712.06020399140994</v>
      </c>
      <c r="T130" s="33">
        <v>719.80452242326498</v>
      </c>
      <c r="U130" s="33">
        <v>732.70461409711504</v>
      </c>
      <c r="V130" s="33">
        <v>746.00593976044502</v>
      </c>
      <c r="W130" s="33">
        <v>757.76178059864003</v>
      </c>
      <c r="X130" s="33">
        <v>767.30563012123002</v>
      </c>
      <c r="Y130" s="33">
        <v>777.32449110793993</v>
      </c>
      <c r="Z130" s="33">
        <v>767.05982944226002</v>
      </c>
      <c r="AA130" s="33">
        <v>757.93253148078497</v>
      </c>
      <c r="AB130" s="33">
        <v>746.654231005665</v>
      </c>
      <c r="AC130" s="33">
        <v>737.50307054758002</v>
      </c>
      <c r="AD130" s="33">
        <v>725.19940616607505</v>
      </c>
      <c r="AE130" s="33">
        <v>712.28174088525509</v>
      </c>
    </row>
    <row r="131" spans="1:31">
      <c r="A131" s="29" t="s">
        <v>130</v>
      </c>
      <c r="B131" s="29" t="s">
        <v>78</v>
      </c>
      <c r="C131" s="33">
        <v>90.007192133903501</v>
      </c>
      <c r="D131" s="33">
        <v>110.219052359581</v>
      </c>
      <c r="E131" s="33">
        <v>136.43931134033201</v>
      </c>
      <c r="F131" s="33">
        <v>168.5489090533255</v>
      </c>
      <c r="G131" s="33">
        <v>207.45139900445901</v>
      </c>
      <c r="H131" s="33">
        <v>250.26595235633849</v>
      </c>
      <c r="I131" s="33">
        <v>291.48239863872499</v>
      </c>
      <c r="J131" s="33">
        <v>323.22544004809851</v>
      </c>
      <c r="K131" s="33">
        <v>360.36323483943897</v>
      </c>
      <c r="L131" s="33">
        <v>404.93010363578748</v>
      </c>
      <c r="M131" s="33">
        <v>466.6639269475935</v>
      </c>
      <c r="N131" s="33">
        <v>512.71773752593504</v>
      </c>
      <c r="O131" s="33">
        <v>547.43683539580991</v>
      </c>
      <c r="P131" s="33">
        <v>569.99067563056508</v>
      </c>
      <c r="Q131" s="33">
        <v>588.64877578353503</v>
      </c>
      <c r="R131" s="33">
        <v>597.63458005142002</v>
      </c>
      <c r="S131" s="33">
        <v>604.67403739166002</v>
      </c>
      <c r="T131" s="33">
        <v>611.82139996528497</v>
      </c>
      <c r="U131" s="33">
        <v>622.57760639953494</v>
      </c>
      <c r="V131" s="33">
        <v>634.03348635864006</v>
      </c>
      <c r="W131" s="33">
        <v>643.98499494934003</v>
      </c>
      <c r="X131" s="33">
        <v>651.385852184295</v>
      </c>
      <c r="Y131" s="33">
        <v>660.28476231384002</v>
      </c>
      <c r="Z131" s="33">
        <v>651.74998949813505</v>
      </c>
      <c r="AA131" s="33">
        <v>644.18576845550501</v>
      </c>
      <c r="AB131" s="33">
        <v>634.42510224151499</v>
      </c>
      <c r="AC131" s="33">
        <v>626.37342481994506</v>
      </c>
      <c r="AD131" s="33">
        <v>615.63636376190004</v>
      </c>
      <c r="AE131" s="33">
        <v>605.00308781909496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5599.1330929306914</v>
      </c>
      <c r="D134" s="25">
        <v>6419.2022004444188</v>
      </c>
      <c r="E134" s="25">
        <v>6849.2421083620666</v>
      </c>
      <c r="F134" s="25">
        <v>6976.7305538393166</v>
      </c>
      <c r="G134" s="25">
        <v>7521.3007520885421</v>
      </c>
      <c r="H134" s="25">
        <v>8418.7776539831993</v>
      </c>
      <c r="I134" s="25">
        <v>8849.2798791072801</v>
      </c>
      <c r="J134" s="25">
        <v>7761.5579715228896</v>
      </c>
      <c r="K134" s="25">
        <v>8742.3146538692308</v>
      </c>
      <c r="L134" s="25">
        <v>9381.0994487458502</v>
      </c>
      <c r="M134" s="25">
        <v>10217.29004371653</v>
      </c>
      <c r="N134" s="25">
        <v>10464.73744584419</v>
      </c>
      <c r="O134" s="25">
        <v>10402.39156887725</v>
      </c>
      <c r="P134" s="25">
        <v>10912.8440169155</v>
      </c>
      <c r="Q134" s="25">
        <v>12104.433594218061</v>
      </c>
      <c r="R134" s="25">
        <v>12579.60834757983</v>
      </c>
      <c r="S134" s="25">
        <v>10999.127881635051</v>
      </c>
      <c r="T134" s="25">
        <v>12302.53114019949</v>
      </c>
      <c r="U134" s="25">
        <v>13081.165172597699</v>
      </c>
      <c r="V134" s="25">
        <v>14105.702527835019</v>
      </c>
      <c r="W134" s="25">
        <v>14319.637105567761</v>
      </c>
      <c r="X134" s="25">
        <v>14202.992928525189</v>
      </c>
      <c r="Y134" s="25">
        <v>14756.95936310357</v>
      </c>
      <c r="Z134" s="25">
        <v>16066.24988365181</v>
      </c>
      <c r="AA134" s="25">
        <v>16501.263523327551</v>
      </c>
      <c r="AB134" s="25">
        <v>14246.851031000209</v>
      </c>
      <c r="AC134" s="25">
        <v>15883.21851053022</v>
      </c>
      <c r="AD134" s="25">
        <v>16841.06027065136</v>
      </c>
      <c r="AE134" s="25">
        <v>18093.308909040101</v>
      </c>
    </row>
    <row r="135" spans="1:31">
      <c r="A135" s="29" t="s">
        <v>131</v>
      </c>
      <c r="B135" s="29" t="s">
        <v>77</v>
      </c>
      <c r="C135" s="33">
        <v>50.0113895368575</v>
      </c>
      <c r="D135" s="33">
        <v>61.5171017265315</v>
      </c>
      <c r="E135" s="33">
        <v>75.866306857287512</v>
      </c>
      <c r="F135" s="33">
        <v>94.069627527236506</v>
      </c>
      <c r="G135" s="33">
        <v>116.59103385126549</v>
      </c>
      <c r="H135" s="33">
        <v>141.78242580747599</v>
      </c>
      <c r="I135" s="33">
        <v>165.2105725235935</v>
      </c>
      <c r="J135" s="33">
        <v>186.91833597016299</v>
      </c>
      <c r="K135" s="33">
        <v>211.13333909225449</v>
      </c>
      <c r="L135" s="33">
        <v>249.223821133673</v>
      </c>
      <c r="M135" s="33">
        <v>305.81769474506348</v>
      </c>
      <c r="N135" s="33">
        <v>340.71016465377801</v>
      </c>
      <c r="O135" s="33">
        <v>375.39063204097749</v>
      </c>
      <c r="P135" s="33">
        <v>400.70884781742052</v>
      </c>
      <c r="Q135" s="33">
        <v>421.66585930895798</v>
      </c>
      <c r="R135" s="33">
        <v>433.74226082611051</v>
      </c>
      <c r="S135" s="33">
        <v>444.19403981971698</v>
      </c>
      <c r="T135" s="33">
        <v>453.63935582208597</v>
      </c>
      <c r="U135" s="33">
        <v>464.42379519009552</v>
      </c>
      <c r="V135" s="33">
        <v>478.93747557449302</v>
      </c>
      <c r="W135" s="33">
        <v>492.59528223133054</v>
      </c>
      <c r="X135" s="33">
        <v>504.56662096976999</v>
      </c>
      <c r="Y135" s="33">
        <v>516.06026795369007</v>
      </c>
      <c r="Z135" s="33">
        <v>510.96987603997997</v>
      </c>
      <c r="AA135" s="33">
        <v>506.65832495784497</v>
      </c>
      <c r="AB135" s="33">
        <v>501.15046624659999</v>
      </c>
      <c r="AC135" s="33">
        <v>496.66292601585349</v>
      </c>
      <c r="AD135" s="33">
        <v>488.63735249328602</v>
      </c>
      <c r="AE135" s="33">
        <v>481.57002361869803</v>
      </c>
    </row>
    <row r="136" spans="1:31">
      <c r="A136" s="29" t="s">
        <v>131</v>
      </c>
      <c r="B136" s="29" t="s">
        <v>78</v>
      </c>
      <c r="C136" s="33">
        <v>42.506074624061547</v>
      </c>
      <c r="D136" s="33">
        <v>52.285341371535999</v>
      </c>
      <c r="E136" s="33">
        <v>64.482792471170001</v>
      </c>
      <c r="F136" s="33">
        <v>79.882072787045999</v>
      </c>
      <c r="G136" s="33">
        <v>99.093848785161512</v>
      </c>
      <c r="H136" s="33">
        <v>120.402555527687</v>
      </c>
      <c r="I136" s="33">
        <v>140.34087233161901</v>
      </c>
      <c r="J136" s="33">
        <v>158.85165558242753</v>
      </c>
      <c r="K136" s="33">
        <v>179.43035423278801</v>
      </c>
      <c r="L136" s="33">
        <v>211.62151659011801</v>
      </c>
      <c r="M136" s="33">
        <v>259.77764008712751</v>
      </c>
      <c r="N136" s="33">
        <v>289.56727884292604</v>
      </c>
      <c r="O136" s="33">
        <v>319.0620165436265</v>
      </c>
      <c r="P136" s="33">
        <v>340.49846341133099</v>
      </c>
      <c r="Q136" s="33">
        <v>358.37622596168501</v>
      </c>
      <c r="R136" s="33">
        <v>368.36346948814349</v>
      </c>
      <c r="S136" s="33">
        <v>377.20193897247304</v>
      </c>
      <c r="T136" s="33">
        <v>385.24108123779251</v>
      </c>
      <c r="U136" s="33">
        <v>394.57178042221051</v>
      </c>
      <c r="V136" s="33">
        <v>406.63554327392546</v>
      </c>
      <c r="W136" s="33">
        <v>418.674747272491</v>
      </c>
      <c r="X136" s="33">
        <v>428.65856604719153</v>
      </c>
      <c r="Y136" s="33">
        <v>438.64185992145497</v>
      </c>
      <c r="Z136" s="33">
        <v>433.86089158630347</v>
      </c>
      <c r="AA136" s="33">
        <v>430.52480712890599</v>
      </c>
      <c r="AB136" s="33">
        <v>425.59090300941449</v>
      </c>
      <c r="AC136" s="33">
        <v>421.66678231430046</v>
      </c>
      <c r="AD136" s="33">
        <v>414.79145932197548</v>
      </c>
      <c r="AE136" s="33">
        <v>409.13946264648405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4340.4611202881561</v>
      </c>
      <c r="D139" s="25">
        <v>4948.3454785365648</v>
      </c>
      <c r="E139" s="25">
        <v>6032.5824522615112</v>
      </c>
      <c r="F139" s="25">
        <v>6682.6204206257316</v>
      </c>
      <c r="G139" s="25">
        <v>7094.1359330781152</v>
      </c>
      <c r="H139" s="25">
        <v>8336.007656788046</v>
      </c>
      <c r="I139" s="25">
        <v>9185.2389270186104</v>
      </c>
      <c r="J139" s="25">
        <v>9387.8939254900506</v>
      </c>
      <c r="K139" s="25">
        <v>10175.567975479331</v>
      </c>
      <c r="L139" s="25">
        <v>10822.11176868937</v>
      </c>
      <c r="M139" s="25">
        <v>10650.86153075081</v>
      </c>
      <c r="N139" s="25">
        <v>11521.61361922285</v>
      </c>
      <c r="O139" s="25">
        <v>11532.89451421034</v>
      </c>
      <c r="P139" s="25">
        <v>11240.91504419989</v>
      </c>
      <c r="Q139" s="25">
        <v>12363.92805291589</v>
      </c>
      <c r="R139" s="25">
        <v>12838.727325226329</v>
      </c>
      <c r="S139" s="25">
        <v>12633.47481274655</v>
      </c>
      <c r="T139" s="25">
        <v>13592.876327443111</v>
      </c>
      <c r="U139" s="25">
        <v>14534.119894903259</v>
      </c>
      <c r="V139" s="25">
        <v>14353.840126016381</v>
      </c>
      <c r="W139" s="25">
        <v>15458.294164079201</v>
      </c>
      <c r="X139" s="25">
        <v>15526.02910420186</v>
      </c>
      <c r="Y139" s="25">
        <v>15088.885920262132</v>
      </c>
      <c r="Z139" s="25">
        <v>16500.646943842541</v>
      </c>
      <c r="AA139" s="25">
        <v>16953.57341663702</v>
      </c>
      <c r="AB139" s="25">
        <v>16528.770230930582</v>
      </c>
      <c r="AC139" s="25">
        <v>17674.83850143215</v>
      </c>
      <c r="AD139" s="25">
        <v>18841.810887698681</v>
      </c>
      <c r="AE139" s="25">
        <v>18490.458810937529</v>
      </c>
    </row>
    <row r="140" spans="1:31">
      <c r="A140" s="29" t="s">
        <v>132</v>
      </c>
      <c r="B140" s="29" t="s">
        <v>77</v>
      </c>
      <c r="C140" s="33">
        <v>59.709605631828005</v>
      </c>
      <c r="D140" s="33">
        <v>75.429154778480495</v>
      </c>
      <c r="E140" s="33">
        <v>92.162860285758512</v>
      </c>
      <c r="F140" s="33">
        <v>114.96322575187649</v>
      </c>
      <c r="G140" s="33">
        <v>144.131579353809</v>
      </c>
      <c r="H140" s="33">
        <v>180.96644391655897</v>
      </c>
      <c r="I140" s="33">
        <v>226.06563628268202</v>
      </c>
      <c r="J140" s="33">
        <v>275.02294333076446</v>
      </c>
      <c r="K140" s="33">
        <v>327.38127667224404</v>
      </c>
      <c r="L140" s="33">
        <v>388.6310166819095</v>
      </c>
      <c r="M140" s="33">
        <v>474.23535388278947</v>
      </c>
      <c r="N140" s="33">
        <v>532.49755134773</v>
      </c>
      <c r="O140" s="33">
        <v>580.39244601201995</v>
      </c>
      <c r="P140" s="33">
        <v>612.62062222194493</v>
      </c>
      <c r="Q140" s="33">
        <v>640.15931408977497</v>
      </c>
      <c r="R140" s="33">
        <v>653.91053011751001</v>
      </c>
      <c r="S140" s="33">
        <v>663.53475967884003</v>
      </c>
      <c r="T140" s="33">
        <v>674.33123775959007</v>
      </c>
      <c r="U140" s="33">
        <v>687.92430151989993</v>
      </c>
      <c r="V140" s="33">
        <v>703.544814885135</v>
      </c>
      <c r="W140" s="33">
        <v>719.66766263484499</v>
      </c>
      <c r="X140" s="33">
        <v>733.39259972572006</v>
      </c>
      <c r="Y140" s="33">
        <v>745.99288429402998</v>
      </c>
      <c r="Z140" s="33">
        <v>737.43449844932502</v>
      </c>
      <c r="AA140" s="33">
        <v>730.91696744155502</v>
      </c>
      <c r="AB140" s="33">
        <v>720.77718089246503</v>
      </c>
      <c r="AC140" s="33">
        <v>715.34205203532997</v>
      </c>
      <c r="AD140" s="33">
        <v>703.851842498775</v>
      </c>
      <c r="AE140" s="33">
        <v>691.65328808593506</v>
      </c>
    </row>
    <row r="141" spans="1:31">
      <c r="A141" s="29" t="s">
        <v>132</v>
      </c>
      <c r="B141" s="29" t="s">
        <v>78</v>
      </c>
      <c r="C141" s="33">
        <v>50.7486756467815</v>
      </c>
      <c r="D141" s="33">
        <v>64.072399627208497</v>
      </c>
      <c r="E141" s="33">
        <v>78.281130249023008</v>
      </c>
      <c r="F141" s="33">
        <v>97.671500508785002</v>
      </c>
      <c r="G141" s="33">
        <v>122.4762644138335</v>
      </c>
      <c r="H141" s="33">
        <v>153.79963308620449</v>
      </c>
      <c r="I141" s="33">
        <v>191.97358714866601</v>
      </c>
      <c r="J141" s="33">
        <v>233.62960914611799</v>
      </c>
      <c r="K141" s="33">
        <v>278.13667710208853</v>
      </c>
      <c r="L141" s="33">
        <v>330.12242989301654</v>
      </c>
      <c r="M141" s="33">
        <v>402.95205899393551</v>
      </c>
      <c r="N141" s="33">
        <v>452.12078465461701</v>
      </c>
      <c r="O141" s="33">
        <v>493.08932610893248</v>
      </c>
      <c r="P141" s="33">
        <v>520.24598925590499</v>
      </c>
      <c r="Q141" s="33">
        <v>543.78186258125004</v>
      </c>
      <c r="R141" s="33">
        <v>555.68617412948504</v>
      </c>
      <c r="S141" s="33">
        <v>563.68581671154504</v>
      </c>
      <c r="T141" s="33">
        <v>572.67920083236493</v>
      </c>
      <c r="U141" s="33">
        <v>584.23559544658497</v>
      </c>
      <c r="V141" s="33">
        <v>598.0026244564051</v>
      </c>
      <c r="W141" s="33">
        <v>611.07665042304507</v>
      </c>
      <c r="X141" s="33">
        <v>623.19637729835495</v>
      </c>
      <c r="Y141" s="33">
        <v>633.90453316497496</v>
      </c>
      <c r="Z141" s="33">
        <v>626.62701769542491</v>
      </c>
      <c r="AA141" s="33">
        <v>621.18806880569002</v>
      </c>
      <c r="AB141" s="33">
        <v>612.52311111688493</v>
      </c>
      <c r="AC141" s="33">
        <v>607.76024813365507</v>
      </c>
      <c r="AD141" s="33">
        <v>597.85636372374995</v>
      </c>
      <c r="AE141" s="33">
        <v>587.22917126416996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2633.8627695901214</v>
      </c>
      <c r="D144" s="25">
        <v>2839.4657819413319</v>
      </c>
      <c r="E144" s="25">
        <v>3080.7142375950998</v>
      </c>
      <c r="F144" s="25">
        <v>3134.3479345710521</v>
      </c>
      <c r="G144" s="25">
        <v>3135.6143078785899</v>
      </c>
      <c r="H144" s="25">
        <v>3403.7903165281059</v>
      </c>
      <c r="I144" s="25">
        <v>3660.6797321921667</v>
      </c>
      <c r="J144" s="25">
        <v>3624.2978000597591</v>
      </c>
      <c r="K144" s="25">
        <v>3889.2755984599912</v>
      </c>
      <c r="L144" s="25">
        <v>4020.3589546431449</v>
      </c>
      <c r="M144" s="25">
        <v>4100.6522629033225</v>
      </c>
      <c r="N144" s="25">
        <v>4303.1976397365897</v>
      </c>
      <c r="O144" s="25">
        <v>4273.7411275958602</v>
      </c>
      <c r="P144" s="25">
        <v>4176.9991746702526</v>
      </c>
      <c r="Q144" s="25">
        <v>4477.1585255264599</v>
      </c>
      <c r="R144" s="25">
        <v>4754.2296701266696</v>
      </c>
      <c r="S144" s="25">
        <v>4640.4875844921999</v>
      </c>
      <c r="T144" s="25">
        <v>4935.94719164872</v>
      </c>
      <c r="U144" s="25">
        <v>5081.0750765212997</v>
      </c>
      <c r="V144" s="25">
        <v>5170.7321838813195</v>
      </c>
      <c r="W144" s="25">
        <v>5403.3196572079796</v>
      </c>
      <c r="X144" s="25">
        <v>5345.3405660120097</v>
      </c>
      <c r="Y144" s="25">
        <v>5186.3309611527602</v>
      </c>
      <c r="Z144" s="25">
        <v>5510.4740357083701</v>
      </c>
      <c r="AA144" s="25">
        <v>5790.1538825981797</v>
      </c>
      <c r="AB144" s="25">
        <v>5600.6107339074097</v>
      </c>
      <c r="AC144" s="25">
        <v>5957.6529277426998</v>
      </c>
      <c r="AD144" s="25">
        <v>6151.7469672229299</v>
      </c>
      <c r="AE144" s="25">
        <v>6244.65721182583</v>
      </c>
    </row>
    <row r="145" spans="1:31">
      <c r="A145" s="29" t="s">
        <v>133</v>
      </c>
      <c r="B145" s="29" t="s">
        <v>77</v>
      </c>
      <c r="C145" s="33">
        <v>54.655799528360006</v>
      </c>
      <c r="D145" s="33">
        <v>72.862019190728503</v>
      </c>
      <c r="E145" s="33">
        <v>75.646991189717994</v>
      </c>
      <c r="F145" s="33">
        <v>78.405453383922506</v>
      </c>
      <c r="G145" s="33">
        <v>88.217251646041504</v>
      </c>
      <c r="H145" s="33">
        <v>105.82501287817951</v>
      </c>
      <c r="I145" s="33">
        <v>122.14051146477451</v>
      </c>
      <c r="J145" s="33">
        <v>130.75392841202</v>
      </c>
      <c r="K145" s="33">
        <v>141.32015558147401</v>
      </c>
      <c r="L145" s="33">
        <v>155.98629144763899</v>
      </c>
      <c r="M145" s="33">
        <v>181.0190229466555</v>
      </c>
      <c r="N145" s="33">
        <v>193.10652406668652</v>
      </c>
      <c r="O145" s="33">
        <v>203.06319074821448</v>
      </c>
      <c r="P145" s="33">
        <v>209.1477171902655</v>
      </c>
      <c r="Q145" s="33">
        <v>212.91348628044099</v>
      </c>
      <c r="R145" s="33">
        <v>213.33581186047149</v>
      </c>
      <c r="S145" s="33">
        <v>212.24500880217551</v>
      </c>
      <c r="T145" s="33">
        <v>213.03842447280849</v>
      </c>
      <c r="U145" s="33">
        <v>213.037361654639</v>
      </c>
      <c r="V145" s="33">
        <v>214.26792517042151</v>
      </c>
      <c r="W145" s="33">
        <v>216.04446689796401</v>
      </c>
      <c r="X145" s="33">
        <v>216.51822498941402</v>
      </c>
      <c r="Y145" s="33">
        <v>217.707236297458</v>
      </c>
      <c r="Z145" s="33">
        <v>212.72777120375602</v>
      </c>
      <c r="AA145" s="33">
        <v>208.95239323234549</v>
      </c>
      <c r="AB145" s="33">
        <v>203.43481281328201</v>
      </c>
      <c r="AC145" s="33">
        <v>200.72878668594348</v>
      </c>
      <c r="AD145" s="33">
        <v>195.38834068822848</v>
      </c>
      <c r="AE145" s="33">
        <v>190.28490059494948</v>
      </c>
    </row>
    <row r="146" spans="1:31">
      <c r="A146" s="29" t="s">
        <v>133</v>
      </c>
      <c r="B146" s="29" t="s">
        <v>78</v>
      </c>
      <c r="C146" s="33">
        <v>46.421939605712844</v>
      </c>
      <c r="D146" s="33">
        <v>61.906098976134999</v>
      </c>
      <c r="E146" s="33">
        <v>64.288395888804999</v>
      </c>
      <c r="F146" s="33">
        <v>66.571067968368496</v>
      </c>
      <c r="G146" s="33">
        <v>74.96815719699849</v>
      </c>
      <c r="H146" s="33">
        <v>89.895702301979</v>
      </c>
      <c r="I146" s="33">
        <v>103.78775051856</v>
      </c>
      <c r="J146" s="33">
        <v>111.0389500079155</v>
      </c>
      <c r="K146" s="33">
        <v>120.08345382690401</v>
      </c>
      <c r="L146" s="33">
        <v>132.54156184959399</v>
      </c>
      <c r="M146" s="33">
        <v>153.69508371829949</v>
      </c>
      <c r="N146" s="33">
        <v>164.05828850650749</v>
      </c>
      <c r="O146" s="33">
        <v>172.52914035272548</v>
      </c>
      <c r="P146" s="33">
        <v>177.57679267406448</v>
      </c>
      <c r="Q146" s="33">
        <v>180.87128182220451</v>
      </c>
      <c r="R146" s="33">
        <v>181.33304210567451</v>
      </c>
      <c r="S146" s="33">
        <v>180.39340606665598</v>
      </c>
      <c r="T146" s="33">
        <v>180.93031888198848</v>
      </c>
      <c r="U146" s="33">
        <v>180.95066129684398</v>
      </c>
      <c r="V146" s="33">
        <v>182.08885985374451</v>
      </c>
      <c r="W146" s="33">
        <v>183.53185139536848</v>
      </c>
      <c r="X146" s="33">
        <v>183.87987372207601</v>
      </c>
      <c r="Y146" s="33">
        <v>184.88260581016499</v>
      </c>
      <c r="Z146" s="33">
        <v>180.75200639653201</v>
      </c>
      <c r="AA146" s="33">
        <v>177.36841490936251</v>
      </c>
      <c r="AB146" s="33">
        <v>172.8784789860245</v>
      </c>
      <c r="AC146" s="33">
        <v>170.46343664836849</v>
      </c>
      <c r="AD146" s="33">
        <v>166.075816123962</v>
      </c>
      <c r="AE146" s="33">
        <v>161.56957100868198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245.47969617325643</v>
      </c>
      <c r="D149" s="25">
        <v>273.28055160970581</v>
      </c>
      <c r="E149" s="25">
        <v>312.1541345780779</v>
      </c>
      <c r="F149" s="25">
        <v>341.72369844216371</v>
      </c>
      <c r="G149" s="25">
        <v>365.9721550365735</v>
      </c>
      <c r="H149" s="25">
        <v>425.33303196961037</v>
      </c>
      <c r="I149" s="25">
        <v>451.73466137378676</v>
      </c>
      <c r="J149" s="25">
        <v>455.29401544904471</v>
      </c>
      <c r="K149" s="25">
        <v>473.31795325050876</v>
      </c>
      <c r="L149" s="25">
        <v>500.2016057944204</v>
      </c>
      <c r="M149" s="25">
        <v>511.93250851222791</v>
      </c>
      <c r="N149" s="25">
        <v>549.44376729180453</v>
      </c>
      <c r="O149" s="25">
        <v>571.42789973109723</v>
      </c>
      <c r="P149" s="25">
        <v>567.28934717783693</v>
      </c>
      <c r="Q149" s="25">
        <v>633.15373553826043</v>
      </c>
      <c r="R149" s="25">
        <v>665.01781222554905</v>
      </c>
      <c r="S149" s="25">
        <v>679.56081310239358</v>
      </c>
      <c r="T149" s="25">
        <v>712.31414643349717</v>
      </c>
      <c r="U149" s="25">
        <v>755.83256021263901</v>
      </c>
      <c r="V149" s="25">
        <v>777.71932876592598</v>
      </c>
      <c r="W149" s="25">
        <v>825.63293768045503</v>
      </c>
      <c r="X149" s="25">
        <v>855.57781951679806</v>
      </c>
      <c r="Y149" s="25">
        <v>841.90988040490197</v>
      </c>
      <c r="Z149" s="25">
        <v>926.498256883713</v>
      </c>
      <c r="AA149" s="25">
        <v>955.886792902568</v>
      </c>
      <c r="AB149" s="25">
        <v>950.94149064012197</v>
      </c>
      <c r="AC149" s="25">
        <v>981.15865518075293</v>
      </c>
      <c r="AD149" s="25">
        <v>1031.788565855966</v>
      </c>
      <c r="AE149" s="25">
        <v>1042.129594663433</v>
      </c>
    </row>
    <row r="150" spans="1:31">
      <c r="A150" s="29" t="s">
        <v>134</v>
      </c>
      <c r="B150" s="29" t="s">
        <v>77</v>
      </c>
      <c r="C150" s="33">
        <v>7.3488250904949002</v>
      </c>
      <c r="D150" s="33">
        <v>8.482599916458101</v>
      </c>
      <c r="E150" s="33">
        <v>10.3253253790736</v>
      </c>
      <c r="F150" s="33">
        <v>12.557825060486749</v>
      </c>
      <c r="G150" s="33">
        <v>15.3304496783018</v>
      </c>
      <c r="H150" s="33">
        <v>18.82714954733845</v>
      </c>
      <c r="I150" s="33">
        <v>23.206525423789351</v>
      </c>
      <c r="J150" s="33">
        <v>26.3703257191181</v>
      </c>
      <c r="K150" s="33">
        <v>28.829500216320149</v>
      </c>
      <c r="L150" s="33">
        <v>32.040148637890802</v>
      </c>
      <c r="M150" s="33">
        <v>37.381874802023148</v>
      </c>
      <c r="N150" s="33">
        <v>40.573524095118003</v>
      </c>
      <c r="O150" s="33">
        <v>43.321424617767299</v>
      </c>
      <c r="P150" s="33">
        <v>45.06424905359745</v>
      </c>
      <c r="Q150" s="33">
        <v>46.416380243122546</v>
      </c>
      <c r="R150" s="33">
        <v>46.925065895795804</v>
      </c>
      <c r="S150" s="33">
        <v>47.507500383853895</v>
      </c>
      <c r="T150" s="33">
        <v>47.924050897359848</v>
      </c>
      <c r="U150" s="33">
        <v>48.404570518016797</v>
      </c>
      <c r="V150" s="33">
        <v>49.026825580000846</v>
      </c>
      <c r="W150" s="33">
        <v>49.567734776556449</v>
      </c>
      <c r="X150" s="33">
        <v>50.003284632503501</v>
      </c>
      <c r="Y150" s="33">
        <v>50.437794988036003</v>
      </c>
      <c r="Z150" s="33">
        <v>49.367330415241398</v>
      </c>
      <c r="AA150" s="33">
        <v>48.536290136575701</v>
      </c>
      <c r="AB150" s="33">
        <v>47.577435744702804</v>
      </c>
      <c r="AC150" s="33">
        <v>46.776175559282301</v>
      </c>
      <c r="AD150" s="33">
        <v>45.629014647349699</v>
      </c>
      <c r="AE150" s="33">
        <v>44.5952498602867</v>
      </c>
    </row>
    <row r="151" spans="1:31">
      <c r="A151" s="29" t="s">
        <v>134</v>
      </c>
      <c r="B151" s="29" t="s">
        <v>78</v>
      </c>
      <c r="C151" s="33">
        <v>6.2433250939846001</v>
      </c>
      <c r="D151" s="33">
        <v>7.2055499078332996</v>
      </c>
      <c r="E151" s="33">
        <v>8.7730203431546503</v>
      </c>
      <c r="F151" s="33">
        <v>10.66667504698035</v>
      </c>
      <c r="G151" s="33">
        <v>13.02867471456525</v>
      </c>
      <c r="H151" s="33">
        <v>15.9924746727943</v>
      </c>
      <c r="I151" s="33">
        <v>19.71329036340115</v>
      </c>
      <c r="J151" s="33">
        <v>22.4055256003141</v>
      </c>
      <c r="K151" s="33">
        <v>24.494700207114203</v>
      </c>
      <c r="L151" s="33">
        <v>27.21439906597135</v>
      </c>
      <c r="M151" s="33">
        <v>31.745009748518449</v>
      </c>
      <c r="N151" s="33">
        <v>34.455594258785247</v>
      </c>
      <c r="O151" s="33">
        <v>36.812074669003451</v>
      </c>
      <c r="P151" s="33">
        <v>38.293974137306201</v>
      </c>
      <c r="Q151" s="33">
        <v>39.435930177688597</v>
      </c>
      <c r="R151" s="33">
        <v>39.869500977039301</v>
      </c>
      <c r="S151" s="33">
        <v>40.345275673866247</v>
      </c>
      <c r="T151" s="33">
        <v>40.706175720691654</v>
      </c>
      <c r="U151" s="33">
        <v>41.135560443401303</v>
      </c>
      <c r="V151" s="33">
        <v>41.62095055580135</v>
      </c>
      <c r="W151" s="33">
        <v>42.105989904761302</v>
      </c>
      <c r="X151" s="33">
        <v>42.467454991340603</v>
      </c>
      <c r="Y151" s="33">
        <v>42.833590042352647</v>
      </c>
      <c r="Z151" s="33">
        <v>41.935329462409001</v>
      </c>
      <c r="AA151" s="33">
        <v>41.231885305762248</v>
      </c>
      <c r="AB151" s="33">
        <v>40.408175887465447</v>
      </c>
      <c r="AC151" s="33">
        <v>39.759955585837346</v>
      </c>
      <c r="AD151" s="33">
        <v>38.762609724521603</v>
      </c>
      <c r="AE151" s="33">
        <v>37.904349852204298</v>
      </c>
    </row>
  </sheetData>
  <sheetProtection algorithmName="SHA-512" hashValue="nD8zXp+r+INoNLPW3peq+qX6XHNvt2F421BsZBd02BHJ6SqIB1UcWwiVqQxkvW4DSOgY48vfxciHm0V6tAyoTg==" saltValue="yfj5GrwwHOLz5ThNUB7jE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E600"/>
  </sheetPr>
  <dimension ref="A1:E24"/>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5">
      <c r="A1" s="2" t="s">
        <v>1</v>
      </c>
    </row>
    <row r="3" spans="1:5" ht="60">
      <c r="A3" s="3"/>
      <c r="B3" s="4" t="s">
        <v>2</v>
      </c>
      <c r="D3" s="5"/>
      <c r="E3" s="5"/>
    </row>
    <row r="4" spans="1:5" ht="90">
      <c r="A4" s="3"/>
      <c r="B4" s="4" t="s">
        <v>3</v>
      </c>
    </row>
    <row r="5" spans="1:5" ht="60">
      <c r="A5" s="3"/>
      <c r="B5" s="4" t="s">
        <v>4</v>
      </c>
    </row>
    <row r="6" spans="1:5" ht="75">
      <c r="A6" s="3"/>
      <c r="B6" s="4" t="s">
        <v>5</v>
      </c>
    </row>
    <row r="7" spans="1:5" ht="60">
      <c r="A7" s="3"/>
      <c r="B7" s="4" t="s">
        <v>6</v>
      </c>
    </row>
    <row r="8" spans="1:5" ht="60">
      <c r="A8" s="3"/>
      <c r="B8" s="4" t="s">
        <v>7</v>
      </c>
    </row>
    <row r="9" spans="1:5" ht="60">
      <c r="A9" s="3"/>
      <c r="B9" s="4" t="s">
        <v>8</v>
      </c>
    </row>
    <row r="10" spans="1:5" ht="75">
      <c r="A10" s="3"/>
      <c r="B10" s="4" t="s">
        <v>9</v>
      </c>
    </row>
    <row r="11" spans="1:5" ht="120">
      <c r="A11" s="3"/>
      <c r="B11" s="4" t="s">
        <v>10</v>
      </c>
    </row>
    <row r="12" spans="1:5" ht="60">
      <c r="A12" s="3"/>
      <c r="B12" s="4" t="s">
        <v>11</v>
      </c>
    </row>
    <row r="13" spans="1:5" ht="119.25" customHeight="1">
      <c r="A13" s="3"/>
      <c r="B13" s="4" t="s">
        <v>12</v>
      </c>
    </row>
    <row r="14" spans="1:5" ht="90">
      <c r="A14" s="3"/>
      <c r="B14" s="4" t="s">
        <v>13</v>
      </c>
    </row>
    <row r="15" spans="1:5">
      <c r="A15" s="3"/>
      <c r="B15" s="4" t="s">
        <v>14</v>
      </c>
    </row>
    <row r="16" spans="1:5">
      <c r="A16" s="3"/>
      <c r="B16" s="4"/>
    </row>
    <row r="17" spans="1:2">
      <c r="A17" s="3"/>
      <c r="B17" s="4"/>
    </row>
    <row r="18" spans="1:2">
      <c r="A18" s="3"/>
      <c r="B18" s="4"/>
    </row>
    <row r="19" spans="1:2">
      <c r="A19" s="3"/>
      <c r="B19" s="4"/>
    </row>
    <row r="20" spans="1:2">
      <c r="A20" s="3"/>
      <c r="B20" s="4"/>
    </row>
    <row r="21" spans="1:2">
      <c r="A21" s="3"/>
      <c r="B21" s="6"/>
    </row>
    <row r="22" spans="1:2">
      <c r="A22" s="3"/>
      <c r="B22" s="6"/>
    </row>
    <row r="23" spans="1:2">
      <c r="A23" s="3"/>
      <c r="B23" s="6"/>
    </row>
    <row r="24" spans="1:2">
      <c r="A24" s="3"/>
      <c r="B24" s="6"/>
    </row>
  </sheetData>
  <sheetProtection algorithmName="SHA-512" hashValue="eb8vXbPEfMtzQKNx79/RxiulyA6jI+vnjXZV0M0vDQaIGu2M+Qq2+FOg8R4TuZDtJMXVb1ZHDNWoCTy7VUSNCQ==" saltValue="RWLO5lBRcySyjAiztzcDjw=="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tabColor rgb="FFFFC000"/>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159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14054.006616999999</v>
      </c>
      <c r="G6" s="33">
        <v>11934.340265329389</v>
      </c>
      <c r="H6" s="33">
        <v>11514.286225181346</v>
      </c>
      <c r="I6" s="33">
        <v>11269.184665391458</v>
      </c>
      <c r="J6" s="33">
        <v>10569.184665409797</v>
      </c>
      <c r="K6" s="33">
        <v>8712.9140831373279</v>
      </c>
      <c r="L6" s="33">
        <v>8667.7652830438674</v>
      </c>
      <c r="M6" s="33">
        <v>8667.7647856236781</v>
      </c>
      <c r="N6" s="33">
        <v>7451.9141886004581</v>
      </c>
      <c r="O6" s="33">
        <v>7451.9141877730481</v>
      </c>
      <c r="P6" s="33">
        <v>7451.9141885532981</v>
      </c>
      <c r="Q6" s="33">
        <v>6831.5805999999993</v>
      </c>
      <c r="R6" s="33">
        <v>6395.9989499999992</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3572.04523573291</v>
      </c>
      <c r="G7" s="33">
        <v>3572.0452351550803</v>
      </c>
      <c r="H7" s="33">
        <v>3339.9999400000002</v>
      </c>
      <c r="I7" s="33">
        <v>3339.9999400000002</v>
      </c>
      <c r="J7" s="33">
        <v>3339.9999400000002</v>
      </c>
      <c r="K7" s="33">
        <v>3339.9999400000002</v>
      </c>
      <c r="L7" s="33">
        <v>3339.9999400000002</v>
      </c>
      <c r="M7" s="33">
        <v>3339.9999400000002</v>
      </c>
      <c r="N7" s="33">
        <v>3339.9999400000002</v>
      </c>
      <c r="O7" s="33">
        <v>3339.9999400000002</v>
      </c>
      <c r="P7" s="33">
        <v>3339.9999400000002</v>
      </c>
      <c r="Q7" s="33">
        <v>3339.9999400000002</v>
      </c>
      <c r="R7" s="33">
        <v>3339.9999400000002</v>
      </c>
      <c r="S7" s="33">
        <v>3339.9999400000002</v>
      </c>
      <c r="T7" s="33">
        <v>3339.9999400000002</v>
      </c>
      <c r="U7" s="33">
        <v>3339.9999400000002</v>
      </c>
      <c r="V7" s="33">
        <v>3339.9999400000002</v>
      </c>
      <c r="W7" s="33">
        <v>3339.9999400000002</v>
      </c>
      <c r="X7" s="33">
        <v>3339.9999400000002</v>
      </c>
      <c r="Y7" s="33">
        <v>3339.9999400000002</v>
      </c>
      <c r="Z7" s="33">
        <v>3339.9999400000002</v>
      </c>
      <c r="AA7" s="33">
        <v>3339.9999400000002</v>
      </c>
      <c r="AB7" s="33">
        <v>3339.9999400000002</v>
      </c>
      <c r="AC7" s="33">
        <v>2224.9999400000002</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5363.9055592836921</v>
      </c>
      <c r="V10" s="33">
        <v>5243.9055592914028</v>
      </c>
      <c r="W10" s="33">
        <v>5298.4436819158827</v>
      </c>
      <c r="X10" s="33">
        <v>5306.6425819243232</v>
      </c>
      <c r="Y10" s="33">
        <v>5306.6425860235631</v>
      </c>
      <c r="Z10" s="33">
        <v>5936.5566440722632</v>
      </c>
      <c r="AA10" s="33">
        <v>6426.1486040798118</v>
      </c>
      <c r="AB10" s="33">
        <v>7431.5835440895025</v>
      </c>
      <c r="AC10" s="33">
        <v>6847.5835441084837</v>
      </c>
      <c r="AD10" s="33">
        <v>8097.1564954223541</v>
      </c>
      <c r="AE10" s="33">
        <v>7578.1564954223541</v>
      </c>
    </row>
    <row r="11" spans="1:35">
      <c r="A11" s="29" t="s">
        <v>40</v>
      </c>
      <c r="B11" s="29" t="s">
        <v>65</v>
      </c>
      <c r="C11" s="33">
        <v>7365.2999954223633</v>
      </c>
      <c r="D11" s="33">
        <v>7365.2999954223633</v>
      </c>
      <c r="E11" s="33">
        <v>7365.2999954223633</v>
      </c>
      <c r="F11" s="33">
        <v>7365.2999954223633</v>
      </c>
      <c r="G11" s="33">
        <v>7365.2999954223633</v>
      </c>
      <c r="H11" s="33">
        <v>7365.2999954223633</v>
      </c>
      <c r="I11" s="33">
        <v>7615.2999954223633</v>
      </c>
      <c r="J11" s="33">
        <v>7615.2999954223633</v>
      </c>
      <c r="K11" s="33">
        <v>7615.2999954223633</v>
      </c>
      <c r="L11" s="33">
        <v>7615.2999954223633</v>
      </c>
      <c r="M11" s="33">
        <v>7615.2999954223633</v>
      </c>
      <c r="N11" s="33">
        <v>7615.2999954223633</v>
      </c>
      <c r="O11" s="33">
        <v>7615.2999954223633</v>
      </c>
      <c r="P11" s="33">
        <v>7615.2999954223633</v>
      </c>
      <c r="Q11" s="33">
        <v>7615.2999954223633</v>
      </c>
      <c r="R11" s="33">
        <v>7615.2999954223633</v>
      </c>
      <c r="S11" s="33">
        <v>7528.8999938964844</v>
      </c>
      <c r="T11" s="33">
        <v>7528.8999938964844</v>
      </c>
      <c r="U11" s="33">
        <v>7528.8999938964844</v>
      </c>
      <c r="V11" s="33">
        <v>7528.8999938964844</v>
      </c>
      <c r="W11" s="33">
        <v>7528.8999938964844</v>
      </c>
      <c r="X11" s="33">
        <v>7462.8999938964844</v>
      </c>
      <c r="Y11" s="33">
        <v>7462.8999938964844</v>
      </c>
      <c r="Z11" s="33">
        <v>7462.8999938964844</v>
      </c>
      <c r="AA11" s="33">
        <v>7462.8999938964844</v>
      </c>
      <c r="AB11" s="33">
        <v>7462.8999938964844</v>
      </c>
      <c r="AC11" s="33">
        <v>7462.8999938964844</v>
      </c>
      <c r="AD11" s="33">
        <v>7462.8999938964844</v>
      </c>
      <c r="AE11" s="33">
        <v>7462.8999938964844</v>
      </c>
    </row>
    <row r="12" spans="1:35">
      <c r="A12" s="29" t="s">
        <v>40</v>
      </c>
      <c r="B12" s="29" t="s">
        <v>69</v>
      </c>
      <c r="C12" s="33">
        <v>9552.8381273607592</v>
      </c>
      <c r="D12" s="33">
        <v>11997.452203869163</v>
      </c>
      <c r="E12" s="33">
        <v>12899.813794122392</v>
      </c>
      <c r="F12" s="33">
        <v>13815.638698424853</v>
      </c>
      <c r="G12" s="33">
        <v>14707.505771980042</v>
      </c>
      <c r="H12" s="33">
        <v>14955.77274613673</v>
      </c>
      <c r="I12" s="33">
        <v>15753.72542623335</v>
      </c>
      <c r="J12" s="33">
        <v>16662.252176121241</v>
      </c>
      <c r="K12" s="33">
        <v>21278.821296435559</v>
      </c>
      <c r="L12" s="33">
        <v>21308.477604203472</v>
      </c>
      <c r="M12" s="33">
        <v>21450.281357283926</v>
      </c>
      <c r="N12" s="33">
        <v>24384.522085360171</v>
      </c>
      <c r="O12" s="33">
        <v>24639.312041678902</v>
      </c>
      <c r="P12" s="33">
        <v>25227.971011687536</v>
      </c>
      <c r="Q12" s="33">
        <v>25807.275533252079</v>
      </c>
      <c r="R12" s="33">
        <v>27172.933044956975</v>
      </c>
      <c r="S12" s="33">
        <v>30967.539134963492</v>
      </c>
      <c r="T12" s="33">
        <v>31252.746759465848</v>
      </c>
      <c r="U12" s="33">
        <v>31490.922523600602</v>
      </c>
      <c r="V12" s="33">
        <v>30950.858004635375</v>
      </c>
      <c r="W12" s="33">
        <v>32630.466528687943</v>
      </c>
      <c r="X12" s="33">
        <v>34527.972594675848</v>
      </c>
      <c r="Y12" s="33">
        <v>34727.647355909692</v>
      </c>
      <c r="Z12" s="33">
        <v>34093.111271014044</v>
      </c>
      <c r="AA12" s="33">
        <v>34413.797500629815</v>
      </c>
      <c r="AB12" s="33">
        <v>36820.844063880846</v>
      </c>
      <c r="AC12" s="33">
        <v>39119.142908607617</v>
      </c>
      <c r="AD12" s="33">
        <v>40171.845743348575</v>
      </c>
      <c r="AE12" s="33">
        <v>42028.010847998135</v>
      </c>
    </row>
    <row r="13" spans="1:35">
      <c r="A13" s="29" t="s">
        <v>40</v>
      </c>
      <c r="B13" s="29" t="s">
        <v>68</v>
      </c>
      <c r="C13" s="33">
        <v>5599.9709892272858</v>
      </c>
      <c r="D13" s="33">
        <v>6959.1559867858805</v>
      </c>
      <c r="E13" s="33">
        <v>6959.1559867858805</v>
      </c>
      <c r="F13" s="33">
        <v>6959.1559867858805</v>
      </c>
      <c r="G13" s="33">
        <v>7095.6310007858801</v>
      </c>
      <c r="H13" s="33">
        <v>7925.6787167858802</v>
      </c>
      <c r="I13" s="33">
        <v>8812.9221567858804</v>
      </c>
      <c r="J13" s="33">
        <v>9706.4601267858798</v>
      </c>
      <c r="K13" s="33">
        <v>12183.39742669183</v>
      </c>
      <c r="L13" s="33">
        <v>12183.39742670964</v>
      </c>
      <c r="M13" s="33">
        <v>12183.397426719739</v>
      </c>
      <c r="N13" s="33">
        <v>12183.397426795129</v>
      </c>
      <c r="O13" s="33">
        <v>12183.39742679745</v>
      </c>
      <c r="P13" s="33">
        <v>12183.397426802479</v>
      </c>
      <c r="Q13" s="33">
        <v>12183.397426816029</v>
      </c>
      <c r="R13" s="33">
        <v>12062.397426823769</v>
      </c>
      <c r="S13" s="33">
        <v>13931.17567802436</v>
      </c>
      <c r="T13" s="33">
        <v>14244.784313125923</v>
      </c>
      <c r="U13" s="33">
        <v>15083.911591034972</v>
      </c>
      <c r="V13" s="33">
        <v>16805.528246314552</v>
      </c>
      <c r="W13" s="33">
        <v>17497.93080487155</v>
      </c>
      <c r="X13" s="33">
        <v>22536.646617445625</v>
      </c>
      <c r="Y13" s="33">
        <v>22242.435877802527</v>
      </c>
      <c r="Z13" s="33">
        <v>21823.815882808522</v>
      </c>
      <c r="AA13" s="33">
        <v>21728.504882296464</v>
      </c>
      <c r="AB13" s="33">
        <v>24796.154782020065</v>
      </c>
      <c r="AC13" s="33">
        <v>25202.748991392116</v>
      </c>
      <c r="AD13" s="33">
        <v>26494.57931825336</v>
      </c>
      <c r="AE13" s="33">
        <v>26325.377274067549</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600.33300531450595</v>
      </c>
      <c r="L14" s="33">
        <v>570.33300532000601</v>
      </c>
      <c r="M14" s="33">
        <v>570.33300532170597</v>
      </c>
      <c r="N14" s="33">
        <v>570.33329795569603</v>
      </c>
      <c r="O14" s="33">
        <v>576.84341446173005</v>
      </c>
      <c r="P14" s="33">
        <v>551.84341950683006</v>
      </c>
      <c r="Q14" s="33">
        <v>551.84341977813006</v>
      </c>
      <c r="R14" s="33">
        <v>551.84355610758007</v>
      </c>
      <c r="S14" s="33">
        <v>2405.9603677157797</v>
      </c>
      <c r="T14" s="33">
        <v>2405.9603679254201</v>
      </c>
      <c r="U14" s="33">
        <v>3167.6762515740002</v>
      </c>
      <c r="V14" s="33">
        <v>3147.6762516552999</v>
      </c>
      <c r="W14" s="33">
        <v>4452.3044723432004</v>
      </c>
      <c r="X14" s="33">
        <v>4152.3044707449999</v>
      </c>
      <c r="Y14" s="33">
        <v>4152.3044707545996</v>
      </c>
      <c r="Z14" s="33">
        <v>4152.3044492079998</v>
      </c>
      <c r="AA14" s="33">
        <v>4152.3044473919999</v>
      </c>
      <c r="AB14" s="33">
        <v>5374.9175464159998</v>
      </c>
      <c r="AC14" s="33">
        <v>5374.9176460485505</v>
      </c>
      <c r="AD14" s="33">
        <v>5374.917895574411</v>
      </c>
      <c r="AE14" s="33">
        <v>5374.9147884085696</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4849.9970000000003</v>
      </c>
      <c r="L15" s="33">
        <v>4849.9970000000003</v>
      </c>
      <c r="M15" s="33">
        <v>4849.9970000000003</v>
      </c>
      <c r="N15" s="33">
        <v>4849.9967999999999</v>
      </c>
      <c r="O15" s="33">
        <v>4849.9970000000003</v>
      </c>
      <c r="P15" s="33">
        <v>4849.9970000000003</v>
      </c>
      <c r="Q15" s="33">
        <v>4849.9970000000003</v>
      </c>
      <c r="R15" s="33">
        <v>4849.9971999999998</v>
      </c>
      <c r="S15" s="33">
        <v>5236.34198156823</v>
      </c>
      <c r="T15" s="33">
        <v>5236.3423817224593</v>
      </c>
      <c r="U15" s="33">
        <v>5236.3421019533298</v>
      </c>
      <c r="V15" s="33">
        <v>5236.34213201904</v>
      </c>
      <c r="W15" s="33">
        <v>5456.8483401816202</v>
      </c>
      <c r="X15" s="33">
        <v>6575.4057702812906</v>
      </c>
      <c r="Y15" s="33">
        <v>6575.4056703003207</v>
      </c>
      <c r="Z15" s="33">
        <v>6613.3108504505799</v>
      </c>
      <c r="AA15" s="33">
        <v>6613.3105504757896</v>
      </c>
      <c r="AB15" s="33">
        <v>6903.0226505220307</v>
      </c>
      <c r="AC15" s="33">
        <v>6903.0226505652099</v>
      </c>
      <c r="AD15" s="33">
        <v>7550.2842707379095</v>
      </c>
      <c r="AE15" s="33">
        <v>8855.6701707702214</v>
      </c>
      <c r="AF15" s="28"/>
      <c r="AG15" s="28"/>
      <c r="AH15" s="28"/>
      <c r="AI15" s="28"/>
    </row>
    <row r="16" spans="1:35">
      <c r="A16" s="29" t="s">
        <v>40</v>
      </c>
      <c r="B16" s="29" t="s">
        <v>56</v>
      </c>
      <c r="C16" s="33">
        <v>65.020000949501707</v>
      </c>
      <c r="D16" s="33">
        <v>105.22399708628635</v>
      </c>
      <c r="E16" s="33">
        <v>157.14099991321538</v>
      </c>
      <c r="F16" s="33">
        <v>231.20100456476192</v>
      </c>
      <c r="G16" s="33">
        <v>336.61299967765711</v>
      </c>
      <c r="H16" s="33">
        <v>482.41500616073557</v>
      </c>
      <c r="I16" s="33">
        <v>666.07999730109884</v>
      </c>
      <c r="J16" s="33">
        <v>887.394996166228</v>
      </c>
      <c r="K16" s="33">
        <v>1169.7170071601845</v>
      </c>
      <c r="L16" s="33">
        <v>1451.489028930662</v>
      </c>
      <c r="M16" s="33">
        <v>1835.4960269927942</v>
      </c>
      <c r="N16" s="33">
        <v>2195.8229799270603</v>
      </c>
      <c r="O16" s="33">
        <v>2552.0270214080788</v>
      </c>
      <c r="P16" s="33">
        <v>2864.5329666137663</v>
      </c>
      <c r="Q16" s="33">
        <v>3151.86301231384</v>
      </c>
      <c r="R16" s="33">
        <v>3412.5539455413791</v>
      </c>
      <c r="S16" s="33">
        <v>3667.4700355529735</v>
      </c>
      <c r="T16" s="33">
        <v>3928.2169666290242</v>
      </c>
      <c r="U16" s="33">
        <v>4202.2190551757749</v>
      </c>
      <c r="V16" s="33">
        <v>4515.6949481964066</v>
      </c>
      <c r="W16" s="33">
        <v>4833.8079452514494</v>
      </c>
      <c r="X16" s="33">
        <v>5159.9119529724012</v>
      </c>
      <c r="Y16" s="33">
        <v>5494.0650329589762</v>
      </c>
      <c r="Z16" s="33">
        <v>5756.5981025695683</v>
      </c>
      <c r="AA16" s="33">
        <v>6027.8209457397361</v>
      </c>
      <c r="AB16" s="33">
        <v>6305.7779502868461</v>
      </c>
      <c r="AC16" s="33">
        <v>6596.7570724487105</v>
      </c>
      <c r="AD16" s="33">
        <v>6891.1520690917878</v>
      </c>
      <c r="AE16" s="33">
        <v>7188.888999938963</v>
      </c>
      <c r="AF16" s="28"/>
      <c r="AG16" s="28"/>
      <c r="AH16" s="28"/>
      <c r="AI16" s="28"/>
    </row>
    <row r="17" spans="1:35">
      <c r="A17" s="34" t="s">
        <v>138</v>
      </c>
      <c r="B17" s="34"/>
      <c r="C17" s="35">
        <v>56976.149097667148</v>
      </c>
      <c r="D17" s="35">
        <v>60304.948171734148</v>
      </c>
      <c r="E17" s="35">
        <v>59552.309761987373</v>
      </c>
      <c r="F17" s="35">
        <v>56888.186519022747</v>
      </c>
      <c r="G17" s="35">
        <v>55796.862254329484</v>
      </c>
      <c r="H17" s="35">
        <v>56223.077609183056</v>
      </c>
      <c r="I17" s="35">
        <v>57913.172169489786</v>
      </c>
      <c r="J17" s="35">
        <v>59015.236889396023</v>
      </c>
      <c r="K17" s="35">
        <v>64252.472727343818</v>
      </c>
      <c r="L17" s="35">
        <v>63854.480235036077</v>
      </c>
      <c r="M17" s="35">
        <v>63996.283490706446</v>
      </c>
      <c r="N17" s="35">
        <v>65445.333625496969</v>
      </c>
      <c r="O17" s="35">
        <v>65238.123580990614</v>
      </c>
      <c r="P17" s="35">
        <v>65709.782551784519</v>
      </c>
      <c r="Q17" s="35">
        <v>64738.75348480932</v>
      </c>
      <c r="R17" s="35">
        <v>65162.829346521947</v>
      </c>
      <c r="S17" s="35">
        <v>69060.814736203189</v>
      </c>
      <c r="T17" s="35">
        <v>69659.630995807107</v>
      </c>
      <c r="U17" s="35">
        <v>69955.139607815741</v>
      </c>
      <c r="V17" s="35">
        <v>71016.691744137817</v>
      </c>
      <c r="W17" s="35">
        <v>73443.240949371859</v>
      </c>
      <c r="X17" s="35">
        <v>78227.661727942279</v>
      </c>
      <c r="Y17" s="35">
        <v>77328.125753632266</v>
      </c>
      <c r="Z17" s="35">
        <v>76354.883731791313</v>
      </c>
      <c r="AA17" s="35">
        <v>76060.35092090258</v>
      </c>
      <c r="AB17" s="35">
        <v>81931.482323886899</v>
      </c>
      <c r="AC17" s="35">
        <v>82937.375378004697</v>
      </c>
      <c r="AD17" s="35">
        <v>84306.481550920784</v>
      </c>
      <c r="AE17" s="35">
        <v>85474.444611384519</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7659.1311269999997</v>
      </c>
      <c r="G20" s="33">
        <v>5539.4647753293893</v>
      </c>
      <c r="H20" s="33">
        <v>5332.7056251813474</v>
      </c>
      <c r="I20" s="33">
        <v>5087.6040653914588</v>
      </c>
      <c r="J20" s="33">
        <v>5087.6040654097987</v>
      </c>
      <c r="K20" s="33">
        <v>3231.3334831373286</v>
      </c>
      <c r="L20" s="33">
        <v>3186.184683043869</v>
      </c>
      <c r="M20" s="33">
        <v>3186.1841856236788</v>
      </c>
      <c r="N20" s="33">
        <v>1970.3335886004591</v>
      </c>
      <c r="O20" s="33">
        <v>1970.333587773049</v>
      </c>
      <c r="P20" s="33">
        <v>1970.333588553299</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1388.00036386133</v>
      </c>
      <c r="V24" s="33">
        <v>1388.00036386904</v>
      </c>
      <c r="W24" s="33">
        <v>1442.5383260000001</v>
      </c>
      <c r="X24" s="33">
        <v>1442.5383260000001</v>
      </c>
      <c r="Y24" s="33">
        <v>1442.5383300000001</v>
      </c>
      <c r="Z24" s="33">
        <v>2016.357</v>
      </c>
      <c r="AA24" s="33">
        <v>2016.357</v>
      </c>
      <c r="AB24" s="33">
        <v>2016.357</v>
      </c>
      <c r="AC24" s="33">
        <v>2016.357</v>
      </c>
      <c r="AD24" s="33">
        <v>2738.3629999999903</v>
      </c>
      <c r="AE24" s="33">
        <v>2738.3629999999903</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2981.1840800123227</v>
      </c>
      <c r="E26" s="33">
        <v>3741.889974261353</v>
      </c>
      <c r="F26" s="33">
        <v>4516.0588495422326</v>
      </c>
      <c r="G26" s="33">
        <v>5166.8622495422323</v>
      </c>
      <c r="H26" s="33">
        <v>5277.9737995422329</v>
      </c>
      <c r="I26" s="33">
        <v>5341.6526995422328</v>
      </c>
      <c r="J26" s="33">
        <v>5400.4225695422328</v>
      </c>
      <c r="K26" s="33">
        <v>9185.6058995422318</v>
      </c>
      <c r="L26" s="33">
        <v>9185.6061995422333</v>
      </c>
      <c r="M26" s="33">
        <v>9185.6061995422333</v>
      </c>
      <c r="N26" s="33">
        <v>9185.6061995422333</v>
      </c>
      <c r="O26" s="33">
        <v>9185.6061995422333</v>
      </c>
      <c r="P26" s="33">
        <v>9474.6433595422313</v>
      </c>
      <c r="Q26" s="33">
        <v>10133.279799542233</v>
      </c>
      <c r="R26" s="33">
        <v>10362.855499542233</v>
      </c>
      <c r="S26" s="33">
        <v>10192.855499542233</v>
      </c>
      <c r="T26" s="33">
        <v>10397.29263891275</v>
      </c>
      <c r="U26" s="33">
        <v>11006.468338949948</v>
      </c>
      <c r="V26" s="33">
        <v>10645.968338975195</v>
      </c>
      <c r="W26" s="33">
        <v>11992.950239809463</v>
      </c>
      <c r="X26" s="33">
        <v>11992.950614019233</v>
      </c>
      <c r="Y26" s="33">
        <v>11697.970610715141</v>
      </c>
      <c r="Z26" s="33">
        <v>11697.97061082955</v>
      </c>
      <c r="AA26" s="33">
        <v>12016.805412727381</v>
      </c>
      <c r="AB26" s="33">
        <v>11790.005521806621</v>
      </c>
      <c r="AC26" s="33">
        <v>12821.271854535575</v>
      </c>
      <c r="AD26" s="33">
        <v>12821.272108344143</v>
      </c>
      <c r="AE26" s="33">
        <v>12708.082106447737</v>
      </c>
    </row>
    <row r="27" spans="1:35" s="28" customFormat="1">
      <c r="A27" s="29" t="s">
        <v>130</v>
      </c>
      <c r="B27" s="29" t="s">
        <v>68</v>
      </c>
      <c r="C27" s="33">
        <v>2130.362995147701</v>
      </c>
      <c r="D27" s="33">
        <v>2600.362995147701</v>
      </c>
      <c r="E27" s="33">
        <v>2600.362995147701</v>
      </c>
      <c r="F27" s="33">
        <v>2600.362995147701</v>
      </c>
      <c r="G27" s="33">
        <v>2736.8380091477011</v>
      </c>
      <c r="H27" s="33">
        <v>3566.8857251477011</v>
      </c>
      <c r="I27" s="33">
        <v>4454.1291651477004</v>
      </c>
      <c r="J27" s="33">
        <v>5347.6671351477007</v>
      </c>
      <c r="K27" s="33">
        <v>7824.6044350536504</v>
      </c>
      <c r="L27" s="33">
        <v>7824.6044350714601</v>
      </c>
      <c r="M27" s="33">
        <v>7824.6044350815591</v>
      </c>
      <c r="N27" s="33">
        <v>7824.604435156949</v>
      </c>
      <c r="O27" s="33">
        <v>7824.60443515927</v>
      </c>
      <c r="P27" s="33">
        <v>7824.6044351642995</v>
      </c>
      <c r="Q27" s="33">
        <v>7824.6044351778492</v>
      </c>
      <c r="R27" s="33">
        <v>7824.604435185589</v>
      </c>
      <c r="S27" s="33">
        <v>8224.4187214377016</v>
      </c>
      <c r="T27" s="33">
        <v>8538.027318415945</v>
      </c>
      <c r="U27" s="33">
        <v>9177.1531184259438</v>
      </c>
      <c r="V27" s="33">
        <v>9177.1531184559444</v>
      </c>
      <c r="W27" s="33">
        <v>9177.153118485945</v>
      </c>
      <c r="X27" s="33">
        <v>11615.493316990065</v>
      </c>
      <c r="Y27" s="33">
        <v>11542.493317020066</v>
      </c>
      <c r="Z27" s="33">
        <v>11542.493317040065</v>
      </c>
      <c r="AA27" s="33">
        <v>11542.493317080065</v>
      </c>
      <c r="AB27" s="33">
        <v>12545.411800570067</v>
      </c>
      <c r="AC27" s="33">
        <v>12815.408510570067</v>
      </c>
      <c r="AD27" s="33">
        <v>13827.271410570065</v>
      </c>
      <c r="AE27" s="33">
        <v>14115.541595382078</v>
      </c>
    </row>
    <row r="28" spans="1:35" s="28" customFormat="1">
      <c r="A28" s="29" t="s">
        <v>130</v>
      </c>
      <c r="B28" s="29" t="s">
        <v>36</v>
      </c>
      <c r="C28" s="33">
        <v>0</v>
      </c>
      <c r="D28" s="33">
        <v>0</v>
      </c>
      <c r="E28" s="33">
        <v>0</v>
      </c>
      <c r="F28" s="33">
        <v>0</v>
      </c>
      <c r="G28" s="33">
        <v>0</v>
      </c>
      <c r="H28" s="33">
        <v>0</v>
      </c>
      <c r="I28" s="33">
        <v>0</v>
      </c>
      <c r="J28" s="33">
        <v>0</v>
      </c>
      <c r="K28" s="33">
        <v>3.0053908E-3</v>
      </c>
      <c r="L28" s="33">
        <v>3.0053963000000001E-3</v>
      </c>
      <c r="M28" s="33">
        <v>3.0053979999999998E-3</v>
      </c>
      <c r="N28" s="33">
        <v>3.0053990999999898E-3</v>
      </c>
      <c r="O28" s="33">
        <v>3.0054069999999999E-3</v>
      </c>
      <c r="P28" s="33">
        <v>3.0054126E-3</v>
      </c>
      <c r="Q28" s="33">
        <v>3.0054215E-3</v>
      </c>
      <c r="R28" s="33">
        <v>3.0054343000000001E-3</v>
      </c>
      <c r="S28" s="33">
        <v>138.21197545299998</v>
      </c>
      <c r="T28" s="33">
        <v>138.21197546799999</v>
      </c>
      <c r="U28" s="33">
        <v>587.62910548849993</v>
      </c>
      <c r="V28" s="33">
        <v>587.62910550829997</v>
      </c>
      <c r="W28" s="33">
        <v>1257.7127023432001</v>
      </c>
      <c r="X28" s="33">
        <v>1257.7127007450001</v>
      </c>
      <c r="Y28" s="33">
        <v>1257.7127007546001</v>
      </c>
      <c r="Z28" s="33">
        <v>1257.712699208</v>
      </c>
      <c r="AA28" s="33">
        <v>1257.7126973920001</v>
      </c>
      <c r="AB28" s="33">
        <v>1257.7126964160002</v>
      </c>
      <c r="AC28" s="33">
        <v>1257.7126941625002</v>
      </c>
      <c r="AD28" s="33">
        <v>1257.7129102852002</v>
      </c>
      <c r="AE28" s="33">
        <v>1257.7099196982001</v>
      </c>
    </row>
    <row r="29" spans="1:35" s="28" customFormat="1">
      <c r="A29" s="29" t="s">
        <v>130</v>
      </c>
      <c r="B29" s="29" t="s">
        <v>73</v>
      </c>
      <c r="C29" s="33">
        <v>240</v>
      </c>
      <c r="D29" s="33">
        <v>240</v>
      </c>
      <c r="E29" s="33">
        <v>240</v>
      </c>
      <c r="F29" s="33">
        <v>240</v>
      </c>
      <c r="G29" s="33">
        <v>2280</v>
      </c>
      <c r="H29" s="33">
        <v>2280</v>
      </c>
      <c r="I29" s="33">
        <v>2280</v>
      </c>
      <c r="J29" s="33">
        <v>2280</v>
      </c>
      <c r="K29" s="33">
        <v>4279.9970000000003</v>
      </c>
      <c r="L29" s="33">
        <v>4279.9970000000003</v>
      </c>
      <c r="M29" s="33">
        <v>4279.9970000000003</v>
      </c>
      <c r="N29" s="33">
        <v>4279.9967999999999</v>
      </c>
      <c r="O29" s="33">
        <v>4279.9970000000003</v>
      </c>
      <c r="P29" s="33">
        <v>4279.9970000000003</v>
      </c>
      <c r="Q29" s="33">
        <v>4279.9970000000003</v>
      </c>
      <c r="R29" s="33">
        <v>4279.9971999999998</v>
      </c>
      <c r="S29" s="33">
        <v>4279.9971041972103</v>
      </c>
      <c r="T29" s="33">
        <v>4279.9975042256801</v>
      </c>
      <c r="U29" s="33">
        <v>4279.9971615793902</v>
      </c>
      <c r="V29" s="33">
        <v>4279.9971616038601</v>
      </c>
      <c r="W29" s="33">
        <v>4279.9971701816203</v>
      </c>
      <c r="X29" s="33">
        <v>4279.9972702812902</v>
      </c>
      <c r="Y29" s="33">
        <v>4279.9971703003202</v>
      </c>
      <c r="Z29" s="33">
        <v>4279.9974704505803</v>
      </c>
      <c r="AA29" s="33">
        <v>4279.99717047579</v>
      </c>
      <c r="AB29" s="33">
        <v>4279.9971705220305</v>
      </c>
      <c r="AC29" s="33">
        <v>4279.9971705652106</v>
      </c>
      <c r="AD29" s="33">
        <v>4279.99717073791</v>
      </c>
      <c r="AE29" s="33">
        <v>4279.9971707702207</v>
      </c>
    </row>
    <row r="30" spans="1:35" s="28" customFormat="1">
      <c r="A30" s="29" t="s">
        <v>130</v>
      </c>
      <c r="B30" s="29" t="s">
        <v>56</v>
      </c>
      <c r="C30" s="33">
        <v>25.01600027084341</v>
      </c>
      <c r="D30" s="33">
        <v>39.703998088836649</v>
      </c>
      <c r="E30" s="33">
        <v>61.198000907897928</v>
      </c>
      <c r="F30" s="33">
        <v>92.082002639770394</v>
      </c>
      <c r="G30" s="33">
        <v>134.95599555969159</v>
      </c>
      <c r="H30" s="33">
        <v>191.79000473022438</v>
      </c>
      <c r="I30" s="33">
        <v>261.38399887084893</v>
      </c>
      <c r="J30" s="33">
        <v>342.74099731445313</v>
      </c>
      <c r="K30" s="33">
        <v>447.92901611328102</v>
      </c>
      <c r="L30" s="33">
        <v>547.61801147460903</v>
      </c>
      <c r="M30" s="33">
        <v>676.48001098632699</v>
      </c>
      <c r="N30" s="33">
        <v>801.42098999023403</v>
      </c>
      <c r="O30" s="33">
        <v>918.48297119140511</v>
      </c>
      <c r="P30" s="33">
        <v>1016.7329711914051</v>
      </c>
      <c r="Q30" s="33">
        <v>1105.925994873046</v>
      </c>
      <c r="R30" s="33">
        <v>1189.856964111327</v>
      </c>
      <c r="S30" s="33">
        <v>1273.4400024414051</v>
      </c>
      <c r="T30" s="33">
        <v>1359.6749877929681</v>
      </c>
      <c r="U30" s="33">
        <v>1451.8860168456999</v>
      </c>
      <c r="V30" s="33">
        <v>1556.0349426269499</v>
      </c>
      <c r="W30" s="33">
        <v>1661.1780090331949</v>
      </c>
      <c r="X30" s="33">
        <v>1769.148010253901</v>
      </c>
      <c r="Y30" s="33">
        <v>1880.1650085449189</v>
      </c>
      <c r="Z30" s="33">
        <v>1968.64904785156</v>
      </c>
      <c r="AA30" s="33">
        <v>2059.9909667968723</v>
      </c>
      <c r="AB30" s="33">
        <v>2153.5750122070258</v>
      </c>
      <c r="AC30" s="33">
        <v>2251.006042480461</v>
      </c>
      <c r="AD30" s="33">
        <v>2349.9700317382781</v>
      </c>
      <c r="AE30" s="33">
        <v>2450.60595703125</v>
      </c>
    </row>
    <row r="31" spans="1:35" s="28" customFormat="1">
      <c r="A31" s="34" t="s">
        <v>138</v>
      </c>
      <c r="B31" s="34"/>
      <c r="C31" s="35">
        <v>19239.092994689934</v>
      </c>
      <c r="D31" s="35">
        <v>19994.547075160026</v>
      </c>
      <c r="E31" s="35">
        <v>19280.252969409055</v>
      </c>
      <c r="F31" s="35">
        <v>19423.552971689936</v>
      </c>
      <c r="G31" s="35">
        <v>18091.165034019323</v>
      </c>
      <c r="H31" s="35">
        <v>18825.565149871283</v>
      </c>
      <c r="I31" s="35">
        <v>19531.385930081393</v>
      </c>
      <c r="J31" s="35">
        <v>20483.693770099733</v>
      </c>
      <c r="K31" s="35">
        <v>24889.543817733211</v>
      </c>
      <c r="L31" s="35">
        <v>24844.39531765756</v>
      </c>
      <c r="M31" s="35">
        <v>24844.394820247471</v>
      </c>
      <c r="N31" s="35">
        <v>23628.544223299643</v>
      </c>
      <c r="O31" s="35">
        <v>23628.544222474549</v>
      </c>
      <c r="P31" s="35">
        <v>23917.581383259829</v>
      </c>
      <c r="Q31" s="35">
        <v>23905.884234720084</v>
      </c>
      <c r="R31" s="35">
        <v>24135.45993472782</v>
      </c>
      <c r="S31" s="35">
        <v>24365.274220979933</v>
      </c>
      <c r="T31" s="35">
        <v>24883.319957328695</v>
      </c>
      <c r="U31" s="35">
        <v>26131.621821237222</v>
      </c>
      <c r="V31" s="35">
        <v>25771.121821300178</v>
      </c>
      <c r="W31" s="35">
        <v>27172.64168429541</v>
      </c>
      <c r="X31" s="35">
        <v>28260.982257009298</v>
      </c>
      <c r="Y31" s="35">
        <v>27453.002257735207</v>
      </c>
      <c r="Z31" s="35">
        <v>27841.820927869616</v>
      </c>
      <c r="AA31" s="35">
        <v>28160.655729807448</v>
      </c>
      <c r="AB31" s="35">
        <v>28936.774322376688</v>
      </c>
      <c r="AC31" s="35">
        <v>30238.037365105643</v>
      </c>
      <c r="AD31" s="35">
        <v>31971.906518914198</v>
      </c>
      <c r="AE31" s="35">
        <v>32146.986701829803</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6394.8754899999994</v>
      </c>
      <c r="G34" s="33">
        <v>6394.8754899999994</v>
      </c>
      <c r="H34" s="33">
        <v>6181.5805999999993</v>
      </c>
      <c r="I34" s="33">
        <v>6181.5805999999993</v>
      </c>
      <c r="J34" s="33">
        <v>5481.5805999999993</v>
      </c>
      <c r="K34" s="33">
        <v>5481.5805999999993</v>
      </c>
      <c r="L34" s="33">
        <v>5481.5805999999993</v>
      </c>
      <c r="M34" s="33">
        <v>5481.5805999999993</v>
      </c>
      <c r="N34" s="33">
        <v>5481.5805999999993</v>
      </c>
      <c r="O34" s="33">
        <v>5481.5805999999993</v>
      </c>
      <c r="P34" s="33">
        <v>5481.5805999999993</v>
      </c>
      <c r="Q34" s="33">
        <v>5481.5805999999993</v>
      </c>
      <c r="R34" s="33">
        <v>5045.9989499999992</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1802.6052</v>
      </c>
      <c r="V38" s="33">
        <v>1802.6052</v>
      </c>
      <c r="W38" s="33">
        <v>1802.6052</v>
      </c>
      <c r="X38" s="33">
        <v>1904.8041000000001</v>
      </c>
      <c r="Y38" s="33">
        <v>1904.8041000000001</v>
      </c>
      <c r="Z38" s="33">
        <v>1772.8041000000001</v>
      </c>
      <c r="AA38" s="33">
        <v>2262.3960599999991</v>
      </c>
      <c r="AB38" s="33">
        <v>3267.8310000000001</v>
      </c>
      <c r="AC38" s="33">
        <v>3267.8310000000001</v>
      </c>
      <c r="AD38" s="33">
        <v>3403.3618000000001</v>
      </c>
      <c r="AE38" s="33">
        <v>2884.3618000000001</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1276.6081468920192</v>
      </c>
      <c r="D40" s="33">
        <v>1776.6081468976192</v>
      </c>
      <c r="E40" s="33">
        <v>1776.6081469018193</v>
      </c>
      <c r="F40" s="33">
        <v>1776.6081469233993</v>
      </c>
      <c r="G40" s="33">
        <v>1876.6080107824694</v>
      </c>
      <c r="H40" s="33">
        <v>1876.6080107824694</v>
      </c>
      <c r="I40" s="33">
        <v>2506.7261307824692</v>
      </c>
      <c r="J40" s="33">
        <v>3219.3275906568692</v>
      </c>
      <c r="K40" s="33">
        <v>4004.3079707824691</v>
      </c>
      <c r="L40" s="33">
        <v>4004.3079307824692</v>
      </c>
      <c r="M40" s="33">
        <v>4004.3079707824691</v>
      </c>
      <c r="N40" s="33">
        <v>4836.32964764182</v>
      </c>
      <c r="O40" s="33">
        <v>5076.6078307824682</v>
      </c>
      <c r="P40" s="33">
        <v>5076.6078307824682</v>
      </c>
      <c r="Q40" s="33">
        <v>5076.6078307824682</v>
      </c>
      <c r="R40" s="33">
        <v>5565.3119607824683</v>
      </c>
      <c r="S40" s="33">
        <v>6919.4555803448702</v>
      </c>
      <c r="T40" s="33">
        <v>6919.4555803592211</v>
      </c>
      <c r="U40" s="33">
        <v>6919.4555803646699</v>
      </c>
      <c r="V40" s="33">
        <v>6919.4555803709609</v>
      </c>
      <c r="W40" s="33">
        <v>7252.0821403821401</v>
      </c>
      <c r="X40" s="33">
        <v>8895.9136405376812</v>
      </c>
      <c r="Y40" s="33">
        <v>8715.3956351928155</v>
      </c>
      <c r="Z40" s="33">
        <v>8541.2593305722603</v>
      </c>
      <c r="AA40" s="33">
        <v>9398.8673846415204</v>
      </c>
      <c r="AB40" s="33">
        <v>9945.082485545021</v>
      </c>
      <c r="AC40" s="33">
        <v>9945.0824855830215</v>
      </c>
      <c r="AD40" s="33">
        <v>9945.0824856073286</v>
      </c>
      <c r="AE40" s="33">
        <v>11780.070811526921</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4175.5832289318696</v>
      </c>
      <c r="T41" s="33">
        <v>4175.5832289318696</v>
      </c>
      <c r="U41" s="33">
        <v>4175.5832289318696</v>
      </c>
      <c r="V41" s="33">
        <v>4690.5008589318795</v>
      </c>
      <c r="W41" s="33">
        <v>5285.7374721385204</v>
      </c>
      <c r="X41" s="33">
        <v>7525.4737860914756</v>
      </c>
      <c r="Y41" s="33">
        <v>7358.473786157836</v>
      </c>
      <c r="Z41" s="33">
        <v>7157.3737877656849</v>
      </c>
      <c r="AA41" s="33">
        <v>7093.1657877731095</v>
      </c>
      <c r="AB41" s="33">
        <v>8932.9574856006857</v>
      </c>
      <c r="AC41" s="33">
        <v>8822.5574841730195</v>
      </c>
      <c r="AD41" s="33">
        <v>8291.6574827557306</v>
      </c>
      <c r="AE41" s="33">
        <v>8339.6348226941464</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20.00015868337</v>
      </c>
      <c r="O42" s="33">
        <v>81.840274999999991</v>
      </c>
      <c r="P42" s="33">
        <v>81.840280000000007</v>
      </c>
      <c r="Q42" s="33">
        <v>81.840280000000007</v>
      </c>
      <c r="R42" s="33">
        <v>81.840280000000007</v>
      </c>
      <c r="S42" s="33">
        <v>1722.8823</v>
      </c>
      <c r="T42" s="33">
        <v>1722.8823</v>
      </c>
      <c r="U42" s="33">
        <v>1722.8823</v>
      </c>
      <c r="V42" s="33">
        <v>1702.8823</v>
      </c>
      <c r="W42" s="33">
        <v>1702.8823</v>
      </c>
      <c r="X42" s="33">
        <v>1702.8823</v>
      </c>
      <c r="Y42" s="33">
        <v>1702.8823</v>
      </c>
      <c r="Z42" s="33">
        <v>1702.8823</v>
      </c>
      <c r="AA42" s="33">
        <v>1702.8823</v>
      </c>
      <c r="AB42" s="33">
        <v>2925.4953999999998</v>
      </c>
      <c r="AC42" s="33">
        <v>2925.4953999999998</v>
      </c>
      <c r="AD42" s="33">
        <v>2925.4953999999998</v>
      </c>
      <c r="AE42" s="33">
        <v>2925.4953999999998</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v>
      </c>
      <c r="P43" s="33">
        <v>570</v>
      </c>
      <c r="Q43" s="33">
        <v>570</v>
      </c>
      <c r="R43" s="33">
        <v>570</v>
      </c>
      <c r="S43" s="33">
        <v>956.34466999999995</v>
      </c>
      <c r="T43" s="33">
        <v>956.34466999999995</v>
      </c>
      <c r="U43" s="33">
        <v>956.34466999999995</v>
      </c>
      <c r="V43" s="33">
        <v>956.34469999999999</v>
      </c>
      <c r="W43" s="33">
        <v>956.34466999999995</v>
      </c>
      <c r="X43" s="33">
        <v>2074.902</v>
      </c>
      <c r="Y43" s="33">
        <v>2074.902</v>
      </c>
      <c r="Z43" s="33">
        <v>2074.902</v>
      </c>
      <c r="AA43" s="33">
        <v>2074.902</v>
      </c>
      <c r="AB43" s="33">
        <v>2364.6140999999998</v>
      </c>
      <c r="AC43" s="33">
        <v>2364.6140999999998</v>
      </c>
      <c r="AD43" s="33">
        <v>2364.6140999999998</v>
      </c>
      <c r="AE43" s="33">
        <v>3670</v>
      </c>
    </row>
    <row r="44" spans="1:31" s="28" customFormat="1">
      <c r="A44" s="29" t="s">
        <v>131</v>
      </c>
      <c r="B44" s="29" t="s">
        <v>56</v>
      </c>
      <c r="C44" s="33">
        <v>11.84200024604794</v>
      </c>
      <c r="D44" s="33">
        <v>19.004999160766559</v>
      </c>
      <c r="E44" s="33">
        <v>29.35400009155266</v>
      </c>
      <c r="F44" s="33">
        <v>44.463000774383517</v>
      </c>
      <c r="G44" s="33">
        <v>65.595000267028794</v>
      </c>
      <c r="H44" s="33">
        <v>93.906997680664006</v>
      </c>
      <c r="I44" s="33">
        <v>128.11200141906639</v>
      </c>
      <c r="J44" s="33">
        <v>170.33100128173768</v>
      </c>
      <c r="K44" s="33">
        <v>224.36600494384737</v>
      </c>
      <c r="L44" s="33">
        <v>284.6400070190424</v>
      </c>
      <c r="M44" s="33">
        <v>369.21800231933537</v>
      </c>
      <c r="N44" s="33">
        <v>447.06698608398301</v>
      </c>
      <c r="O44" s="33">
        <v>529.74201965331906</v>
      </c>
      <c r="P44" s="33">
        <v>601.98800659179597</v>
      </c>
      <c r="Q44" s="33">
        <v>668.15499877929597</v>
      </c>
      <c r="R44" s="33">
        <v>728.96501159667901</v>
      </c>
      <c r="S44" s="33">
        <v>789.08801269531091</v>
      </c>
      <c r="T44" s="33">
        <v>851.26399230956895</v>
      </c>
      <c r="U44" s="33">
        <v>916.15402221679597</v>
      </c>
      <c r="V44" s="33">
        <v>989.02899169921807</v>
      </c>
      <c r="W44" s="33">
        <v>1064.0499877929678</v>
      </c>
      <c r="X44" s="33">
        <v>1141.2199707031241</v>
      </c>
      <c r="Y44" s="33">
        <v>1220.459014892577</v>
      </c>
      <c r="Z44" s="33">
        <v>1281.1930236816402</v>
      </c>
      <c r="AA44" s="33">
        <v>1344.009979248041</v>
      </c>
      <c r="AB44" s="33">
        <v>1408.583007812492</v>
      </c>
      <c r="AC44" s="33">
        <v>1475.908050537101</v>
      </c>
      <c r="AD44" s="33">
        <v>1544.3030395507781</v>
      </c>
      <c r="AE44" s="33">
        <v>1614.300018310546</v>
      </c>
    </row>
    <row r="45" spans="1:31" s="28" customFormat="1">
      <c r="A45" s="34" t="s">
        <v>138</v>
      </c>
      <c r="B45" s="34"/>
      <c r="C45" s="35">
        <v>15079.543140635913</v>
      </c>
      <c r="D45" s="35">
        <v>16389.528141251863</v>
      </c>
      <c r="E45" s="35">
        <v>16389.528141256065</v>
      </c>
      <c r="F45" s="35">
        <v>14658.403631277642</v>
      </c>
      <c r="G45" s="35">
        <v>14758.403495136712</v>
      </c>
      <c r="H45" s="35">
        <v>14545.108605136713</v>
      </c>
      <c r="I45" s="35">
        <v>15175.226725136712</v>
      </c>
      <c r="J45" s="35">
        <v>15187.828185011113</v>
      </c>
      <c r="K45" s="35">
        <v>15972.808565136713</v>
      </c>
      <c r="L45" s="35">
        <v>15972.808525136712</v>
      </c>
      <c r="M45" s="35">
        <v>15972.808565136713</v>
      </c>
      <c r="N45" s="35">
        <v>16804.830241996064</v>
      </c>
      <c r="O45" s="35">
        <v>16753.108425136714</v>
      </c>
      <c r="P45" s="35">
        <v>16636.108425136714</v>
      </c>
      <c r="Q45" s="35">
        <v>16636.108425136714</v>
      </c>
      <c r="R45" s="35">
        <v>16183.230905136712</v>
      </c>
      <c r="S45" s="35">
        <v>17769.938803173223</v>
      </c>
      <c r="T45" s="35">
        <v>17769.938803187575</v>
      </c>
      <c r="U45" s="35">
        <v>17928.144009296542</v>
      </c>
      <c r="V45" s="35">
        <v>18443.061639302839</v>
      </c>
      <c r="W45" s="35">
        <v>19370.924812520661</v>
      </c>
      <c r="X45" s="35">
        <v>22546.691526629158</v>
      </c>
      <c r="Y45" s="35">
        <v>21834.173521350651</v>
      </c>
      <c r="Z45" s="35">
        <v>20961.937218337946</v>
      </c>
      <c r="AA45" s="35">
        <v>21235.42923241463</v>
      </c>
      <c r="AB45" s="35">
        <v>24017.870971145705</v>
      </c>
      <c r="AC45" s="35">
        <v>23907.470969756039</v>
      </c>
      <c r="AD45" s="35">
        <v>23512.10176836306</v>
      </c>
      <c r="AE45" s="35">
        <v>24876.06743422107</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3572.04523573291</v>
      </c>
      <c r="G49" s="33">
        <v>3572.0452351550803</v>
      </c>
      <c r="H49" s="33">
        <v>3339.9999400000002</v>
      </c>
      <c r="I49" s="33">
        <v>3339.9999400000002</v>
      </c>
      <c r="J49" s="33">
        <v>3339.9999400000002</v>
      </c>
      <c r="K49" s="33">
        <v>3339.9999400000002</v>
      </c>
      <c r="L49" s="33">
        <v>3339.9999400000002</v>
      </c>
      <c r="M49" s="33">
        <v>3339.9999400000002</v>
      </c>
      <c r="N49" s="33">
        <v>3339.9999400000002</v>
      </c>
      <c r="O49" s="33">
        <v>3339.9999400000002</v>
      </c>
      <c r="P49" s="33">
        <v>3339.9999400000002</v>
      </c>
      <c r="Q49" s="33">
        <v>3339.9999400000002</v>
      </c>
      <c r="R49" s="33">
        <v>3339.9999400000002</v>
      </c>
      <c r="S49" s="33">
        <v>3339.9999400000002</v>
      </c>
      <c r="T49" s="33">
        <v>3339.9999400000002</v>
      </c>
      <c r="U49" s="33">
        <v>3339.9999400000002</v>
      </c>
      <c r="V49" s="33">
        <v>3339.9999400000002</v>
      </c>
      <c r="W49" s="33">
        <v>3339.9999400000002</v>
      </c>
      <c r="X49" s="33">
        <v>3339.9999400000002</v>
      </c>
      <c r="Y49" s="33">
        <v>3339.9999400000002</v>
      </c>
      <c r="Z49" s="33">
        <v>3339.9999400000002</v>
      </c>
      <c r="AA49" s="33">
        <v>3339.9999400000002</v>
      </c>
      <c r="AB49" s="33">
        <v>3339.9999400000002</v>
      </c>
      <c r="AC49" s="33">
        <v>2224.9999400000002</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1196.0002486499</v>
      </c>
      <c r="AA52" s="33">
        <v>1196.0002486574499</v>
      </c>
      <c r="AB52" s="33">
        <v>1196.0002486671401</v>
      </c>
      <c r="AC52" s="33">
        <v>612.00024868612002</v>
      </c>
      <c r="AD52" s="33">
        <v>1004.0364</v>
      </c>
      <c r="AE52" s="33">
        <v>1004.0364</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5022.199974060055</v>
      </c>
      <c r="O54" s="33">
        <v>4969.699974060055</v>
      </c>
      <c r="P54" s="33">
        <v>5126.7540540600548</v>
      </c>
      <c r="Q54" s="33">
        <v>5126.7540540600548</v>
      </c>
      <c r="R54" s="33">
        <v>5516.3635740600548</v>
      </c>
      <c r="S54" s="33">
        <v>7289.6720240374125</v>
      </c>
      <c r="T54" s="33">
        <v>6869.6726149189117</v>
      </c>
      <c r="U54" s="33">
        <v>6677.672615099932</v>
      </c>
      <c r="V54" s="33">
        <v>6389.3727257617138</v>
      </c>
      <c r="W54" s="33">
        <v>6389.3727888852782</v>
      </c>
      <c r="X54" s="33">
        <v>6643.0469804090171</v>
      </c>
      <c r="Y54" s="33">
        <v>7532.0796174168108</v>
      </c>
      <c r="Z54" s="33">
        <v>7220.079617450001</v>
      </c>
      <c r="AA54" s="33">
        <v>6567.734381920066</v>
      </c>
      <c r="AB54" s="33">
        <v>8430.9641949398174</v>
      </c>
      <c r="AC54" s="33">
        <v>9637.784545502871</v>
      </c>
      <c r="AD54" s="33">
        <v>10089.733218027342</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1098.9731156725559</v>
      </c>
      <c r="T55" s="33">
        <v>1098.973153529236</v>
      </c>
      <c r="U55" s="33">
        <v>1098.974938142976</v>
      </c>
      <c r="V55" s="33">
        <v>2044.268503340626</v>
      </c>
      <c r="W55" s="33">
        <v>2044.2686086437259</v>
      </c>
      <c r="X55" s="33">
        <v>2044.268608706042</v>
      </c>
      <c r="Y55" s="33">
        <v>2044.2686087717259</v>
      </c>
      <c r="Z55" s="33">
        <v>1936.7486121452498</v>
      </c>
      <c r="AA55" s="33">
        <v>1905.6456115800509</v>
      </c>
      <c r="AB55" s="33">
        <v>2130.5853299634709</v>
      </c>
      <c r="AC55" s="33">
        <v>2377.5828307480911</v>
      </c>
      <c r="AD55" s="33">
        <v>3188.450258693962</v>
      </c>
      <c r="AE55" s="33">
        <v>2791.0006891068801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375.329999923706</v>
      </c>
      <c r="O56" s="33">
        <v>320</v>
      </c>
      <c r="P56" s="33">
        <v>320</v>
      </c>
      <c r="Q56" s="33">
        <v>320</v>
      </c>
      <c r="R56" s="33">
        <v>320</v>
      </c>
      <c r="S56" s="33">
        <v>320.00025226278001</v>
      </c>
      <c r="T56" s="33">
        <v>320.00025245742</v>
      </c>
      <c r="U56" s="33">
        <v>320.00127608550002</v>
      </c>
      <c r="V56" s="33">
        <v>320.001276147</v>
      </c>
      <c r="W56" s="33">
        <v>479.14597000000003</v>
      </c>
      <c r="X56" s="33">
        <v>179.14597000000001</v>
      </c>
      <c r="Y56" s="33">
        <v>179.14597000000001</v>
      </c>
      <c r="Z56" s="33">
        <v>179.14595</v>
      </c>
      <c r="AA56" s="33">
        <v>179.14595</v>
      </c>
      <c r="AB56" s="33">
        <v>179.14595</v>
      </c>
      <c r="AC56" s="33">
        <v>179.14595</v>
      </c>
      <c r="AD56" s="33">
        <v>179.14595</v>
      </c>
      <c r="AE56" s="33">
        <v>179.14594</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2.07371019999999E-4</v>
      </c>
      <c r="T57" s="33">
        <v>2.0749677999999999E-4</v>
      </c>
      <c r="U57" s="33">
        <v>2.7037394000000001E-4</v>
      </c>
      <c r="V57" s="33">
        <v>2.7041517999999899E-4</v>
      </c>
      <c r="W57" s="33">
        <v>220.50649999999999</v>
      </c>
      <c r="X57" s="33">
        <v>220.50649999999999</v>
      </c>
      <c r="Y57" s="33">
        <v>220.50649999999999</v>
      </c>
      <c r="Z57" s="33">
        <v>258.41138000000001</v>
      </c>
      <c r="AA57" s="33">
        <v>258.41138000000001</v>
      </c>
      <c r="AB57" s="33">
        <v>258.41138000000001</v>
      </c>
      <c r="AC57" s="33">
        <v>258.41138000000001</v>
      </c>
      <c r="AD57" s="33">
        <v>905.673</v>
      </c>
      <c r="AE57" s="33">
        <v>905.673</v>
      </c>
    </row>
    <row r="58" spans="1:31" s="28" customFormat="1">
      <c r="A58" s="29" t="s">
        <v>132</v>
      </c>
      <c r="B58" s="29" t="s">
        <v>56</v>
      </c>
      <c r="C58" s="33">
        <v>13.892000317573469</v>
      </c>
      <c r="D58" s="33">
        <v>22.649999856948771</v>
      </c>
      <c r="E58" s="33">
        <v>34.591999292373558</v>
      </c>
      <c r="F58" s="33">
        <v>52.632001399993882</v>
      </c>
      <c r="G58" s="33">
        <v>78.731002807617102</v>
      </c>
      <c r="H58" s="33">
        <v>115.96300315856919</v>
      </c>
      <c r="I58" s="33">
        <v>167.26799392700121</v>
      </c>
      <c r="J58" s="33">
        <v>235.19099807739198</v>
      </c>
      <c r="K58" s="33">
        <v>322.48598861694268</v>
      </c>
      <c r="L58" s="33">
        <v>409.78600311279274</v>
      </c>
      <c r="M58" s="33">
        <v>530.108009338378</v>
      </c>
      <c r="N58" s="33">
        <v>643.83900451660099</v>
      </c>
      <c r="O58" s="33">
        <v>758.35401916503906</v>
      </c>
      <c r="P58" s="33">
        <v>865.12199401855401</v>
      </c>
      <c r="Q58" s="33">
        <v>966.22801208496003</v>
      </c>
      <c r="R58" s="33">
        <v>1055.391967773437</v>
      </c>
      <c r="S58" s="33">
        <v>1140.014007568358</v>
      </c>
      <c r="T58" s="33">
        <v>1225.154998779296</v>
      </c>
      <c r="U58" s="33">
        <v>1313.720001220702</v>
      </c>
      <c r="V58" s="33">
        <v>1416.7400207519531</v>
      </c>
      <c r="W58" s="33">
        <v>1521.0869445800731</v>
      </c>
      <c r="X58" s="33">
        <v>1627.8989868164031</v>
      </c>
      <c r="Y58" s="33">
        <v>1737.253997802731</v>
      </c>
      <c r="Z58" s="33">
        <v>1823.4980163574139</v>
      </c>
      <c r="AA58" s="33">
        <v>1912.7640075683589</v>
      </c>
      <c r="AB58" s="33">
        <v>2004.293945312495</v>
      </c>
      <c r="AC58" s="33">
        <v>2101.070983886716</v>
      </c>
      <c r="AD58" s="33">
        <v>2199.015991210937</v>
      </c>
      <c r="AE58" s="33">
        <v>2296.780029296875</v>
      </c>
    </row>
    <row r="59" spans="1:31" s="28" customFormat="1">
      <c r="A59" s="34" t="s">
        <v>138</v>
      </c>
      <c r="B59" s="34"/>
      <c r="C59" s="35">
        <v>13942.412975311276</v>
      </c>
      <c r="D59" s="35">
        <v>14830.172969818112</v>
      </c>
      <c r="E59" s="35">
        <v>14830.172969818112</v>
      </c>
      <c r="F59" s="35">
        <v>13612.218205551022</v>
      </c>
      <c r="G59" s="35">
        <v>13612.218204973193</v>
      </c>
      <c r="H59" s="35">
        <v>13380.172909818111</v>
      </c>
      <c r="I59" s="35">
        <v>13380.172909818111</v>
      </c>
      <c r="J59" s="35">
        <v>13380.172909818111</v>
      </c>
      <c r="K59" s="35">
        <v>13380.172909818111</v>
      </c>
      <c r="L59" s="35">
        <v>13380.172909818111</v>
      </c>
      <c r="M59" s="35">
        <v>13380.172909818111</v>
      </c>
      <c r="N59" s="35">
        <v>14080.172909818111</v>
      </c>
      <c r="O59" s="35">
        <v>13857.672909818111</v>
      </c>
      <c r="P59" s="35">
        <v>14014.726989818111</v>
      </c>
      <c r="Q59" s="35">
        <v>14014.726989818111</v>
      </c>
      <c r="R59" s="35">
        <v>14404.336509818111</v>
      </c>
      <c r="S59" s="35">
        <v>16177.645079709968</v>
      </c>
      <c r="T59" s="35">
        <v>15757.645708448146</v>
      </c>
      <c r="U59" s="35">
        <v>14625.647493242908</v>
      </c>
      <c r="V59" s="35">
        <v>15282.641169102339</v>
      </c>
      <c r="W59" s="35">
        <v>15282.641337529005</v>
      </c>
      <c r="X59" s="35">
        <v>15442.315529115058</v>
      </c>
      <c r="Y59" s="35">
        <v>16331.348166188538</v>
      </c>
      <c r="Z59" s="35">
        <v>15911.82841824515</v>
      </c>
      <c r="AA59" s="35">
        <v>15228.380182157565</v>
      </c>
      <c r="AB59" s="35">
        <v>17316.549713570428</v>
      </c>
      <c r="AC59" s="35">
        <v>17071.367564937082</v>
      </c>
      <c r="AD59" s="35">
        <v>16501.219876721305</v>
      </c>
      <c r="AE59" s="35">
        <v>16238.137087581003</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705.30015591588278</v>
      </c>
      <c r="X66" s="33">
        <v>705.30015592432278</v>
      </c>
      <c r="Y66" s="33">
        <v>705.30015602356286</v>
      </c>
      <c r="Z66" s="33">
        <v>893.39529542236278</v>
      </c>
      <c r="AA66" s="33">
        <v>893.39529542236278</v>
      </c>
      <c r="AB66" s="33">
        <v>893.39529542236278</v>
      </c>
      <c r="AC66" s="33">
        <v>893.39529542236278</v>
      </c>
      <c r="AD66" s="33">
        <v>893.39529542236278</v>
      </c>
      <c r="AE66" s="33">
        <v>893.39529542236278</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3373.6113217454599</v>
      </c>
      <c r="O68" s="33">
        <v>3298.0551549235379</v>
      </c>
      <c r="P68" s="33">
        <v>3298.0551549321781</v>
      </c>
      <c r="Q68" s="33">
        <v>3076.1554864967193</v>
      </c>
      <c r="R68" s="33">
        <v>3191.3556982016121</v>
      </c>
      <c r="S68" s="33">
        <v>3891.3542886683717</v>
      </c>
      <c r="T68" s="33">
        <v>4249.5591529043631</v>
      </c>
      <c r="U68" s="33">
        <v>3922.8591755782427</v>
      </c>
      <c r="V68" s="33">
        <v>3883.8591756237229</v>
      </c>
      <c r="W68" s="33">
        <v>3883.8591756983828</v>
      </c>
      <c r="X68" s="33">
        <v>3883.8591757891732</v>
      </c>
      <c r="Y68" s="33">
        <v>3669.9993086595919</v>
      </c>
      <c r="Z68" s="33">
        <v>3669.9995221284316</v>
      </c>
      <c r="AA68" s="33">
        <v>3466.5881312993261</v>
      </c>
      <c r="AB68" s="33">
        <v>3690.9896715383047</v>
      </c>
      <c r="AC68" s="33">
        <v>3751.2018329220646</v>
      </c>
      <c r="AD68" s="33">
        <v>4351.9557412909553</v>
      </c>
      <c r="AE68" s="33">
        <v>4351.9557414589881</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432.19999694824207</v>
      </c>
      <c r="Q69" s="33">
        <v>432.19999694824207</v>
      </c>
      <c r="R69" s="33">
        <v>432.19999694824207</v>
      </c>
      <c r="S69" s="33">
        <v>432.20061198223209</v>
      </c>
      <c r="T69" s="33">
        <v>432.20061224887206</v>
      </c>
      <c r="U69" s="33">
        <v>632.20030553418212</v>
      </c>
      <c r="V69" s="33">
        <v>893.60576558610205</v>
      </c>
      <c r="W69" s="33">
        <v>990.7716056033621</v>
      </c>
      <c r="X69" s="33">
        <v>1351.4109056580421</v>
      </c>
      <c r="Y69" s="33">
        <v>1297.2001658529009</v>
      </c>
      <c r="Z69" s="33">
        <v>1187.2001658575211</v>
      </c>
      <c r="AA69" s="33">
        <v>1187.2001658632412</v>
      </c>
      <c r="AB69" s="33">
        <v>1187.2001658858412</v>
      </c>
      <c r="AC69" s="33">
        <v>1187.2001659009411</v>
      </c>
      <c r="AD69" s="33">
        <v>1187.2001662336013</v>
      </c>
      <c r="AE69" s="33">
        <v>1079.2001668844412</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175.00013394952001</v>
      </c>
      <c r="O70" s="33">
        <v>175.00013405473001</v>
      </c>
      <c r="P70" s="33">
        <v>150.00013409422999</v>
      </c>
      <c r="Q70" s="33">
        <v>150.00013435663001</v>
      </c>
      <c r="R70" s="33">
        <v>150.00027067328</v>
      </c>
      <c r="S70" s="33">
        <v>224.86583999999999</v>
      </c>
      <c r="T70" s="33">
        <v>224.86583999999999</v>
      </c>
      <c r="U70" s="33">
        <v>537.16356999999994</v>
      </c>
      <c r="V70" s="33">
        <v>537.16356999999994</v>
      </c>
      <c r="W70" s="33">
        <v>1012.5635</v>
      </c>
      <c r="X70" s="33">
        <v>1012.5635</v>
      </c>
      <c r="Y70" s="33">
        <v>1012.5635</v>
      </c>
      <c r="Z70" s="33">
        <v>1012.5635</v>
      </c>
      <c r="AA70" s="33">
        <v>1012.5635</v>
      </c>
      <c r="AB70" s="33">
        <v>1012.5635</v>
      </c>
      <c r="AC70" s="33">
        <v>1012.5635</v>
      </c>
      <c r="AD70" s="33">
        <v>1012.5635</v>
      </c>
      <c r="AE70" s="33">
        <v>1012.5634</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12.52200007438652</v>
      </c>
      <c r="D72" s="33">
        <v>21.238999962806652</v>
      </c>
      <c r="E72" s="33">
        <v>28.024999618530217</v>
      </c>
      <c r="F72" s="33">
        <v>36.14499950408932</v>
      </c>
      <c r="G72" s="33">
        <v>48.789000988006521</v>
      </c>
      <c r="H72" s="33">
        <v>68.467000484466524</v>
      </c>
      <c r="I72" s="33">
        <v>91.850003242492491</v>
      </c>
      <c r="J72" s="33">
        <v>115.94499969482411</v>
      </c>
      <c r="K72" s="33">
        <v>145.23299789428609</v>
      </c>
      <c r="L72" s="33">
        <v>173.4100074768057</v>
      </c>
      <c r="M72" s="33">
        <v>214.6700057983391</v>
      </c>
      <c r="N72" s="33">
        <v>250.1699981689448</v>
      </c>
      <c r="O72" s="33">
        <v>284.16101074218739</v>
      </c>
      <c r="P72" s="33">
        <v>312.40999603271428</v>
      </c>
      <c r="Q72" s="33">
        <v>337.17100524902332</v>
      </c>
      <c r="R72" s="33">
        <v>358.63700103759709</v>
      </c>
      <c r="S72" s="33">
        <v>379.96401214599501</v>
      </c>
      <c r="T72" s="33">
        <v>401.78199005126805</v>
      </c>
      <c r="U72" s="33">
        <v>424.49101257324105</v>
      </c>
      <c r="V72" s="33">
        <v>451.54799652099496</v>
      </c>
      <c r="W72" s="33">
        <v>478.70400238036996</v>
      </c>
      <c r="X72" s="33">
        <v>506.28698730468602</v>
      </c>
      <c r="Y72" s="33">
        <v>534.13500976562398</v>
      </c>
      <c r="Z72" s="33">
        <v>556.10301208496003</v>
      </c>
      <c r="AA72" s="33">
        <v>578.67298889160099</v>
      </c>
      <c r="AB72" s="33">
        <v>601.61198425292901</v>
      </c>
      <c r="AC72" s="33">
        <v>625.53799438476494</v>
      </c>
      <c r="AD72" s="33">
        <v>649.09600830078</v>
      </c>
      <c r="AE72" s="33">
        <v>672.85499572753804</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5920.1113141160649</v>
      </c>
      <c r="O73" s="35">
        <v>5844.5551472941424</v>
      </c>
      <c r="P73" s="35">
        <v>5844.5551473027826</v>
      </c>
      <c r="Q73" s="35">
        <v>4742.6554788673238</v>
      </c>
      <c r="R73" s="35">
        <v>4857.8556905722171</v>
      </c>
      <c r="S73" s="35">
        <v>5028.8548960729668</v>
      </c>
      <c r="T73" s="35">
        <v>5387.0597605755984</v>
      </c>
      <c r="U73" s="35">
        <v>5260.3594765347871</v>
      </c>
      <c r="V73" s="35">
        <v>5482.7649366321875</v>
      </c>
      <c r="W73" s="35">
        <v>5579.9309372176276</v>
      </c>
      <c r="X73" s="35">
        <v>5940.5702373715376</v>
      </c>
      <c r="Y73" s="35">
        <v>5672.4996305360555</v>
      </c>
      <c r="Z73" s="35">
        <v>5750.5949834083149</v>
      </c>
      <c r="AA73" s="35">
        <v>5547.18359258493</v>
      </c>
      <c r="AB73" s="35">
        <v>5771.5851328465087</v>
      </c>
      <c r="AC73" s="35">
        <v>5831.797294245368</v>
      </c>
      <c r="AD73" s="35">
        <v>6432.5512029469201</v>
      </c>
      <c r="AE73" s="35">
        <v>6324.5512037657927</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2658.8999938964839</v>
      </c>
      <c r="J81" s="33">
        <v>2658.8999938964839</v>
      </c>
      <c r="K81" s="33">
        <v>2658.8999938964839</v>
      </c>
      <c r="L81" s="33">
        <v>2658.8999938964839</v>
      </c>
      <c r="M81" s="33">
        <v>2658.8999938964839</v>
      </c>
      <c r="N81" s="33">
        <v>2658.8999938964839</v>
      </c>
      <c r="O81" s="33">
        <v>2658.8999938964839</v>
      </c>
      <c r="P81" s="33">
        <v>2658.8999938964839</v>
      </c>
      <c r="Q81" s="33">
        <v>2658.8999938964839</v>
      </c>
      <c r="R81" s="33">
        <v>2658.8999938964839</v>
      </c>
      <c r="S81" s="33">
        <v>2658.8999938964839</v>
      </c>
      <c r="T81" s="33">
        <v>2658.8999938964839</v>
      </c>
      <c r="U81" s="33">
        <v>2658.8999938964839</v>
      </c>
      <c r="V81" s="33">
        <v>2658.8999938964839</v>
      </c>
      <c r="W81" s="33">
        <v>2658.8999938964839</v>
      </c>
      <c r="X81" s="33">
        <v>2658.8999938964839</v>
      </c>
      <c r="Y81" s="33">
        <v>2658.8999938964839</v>
      </c>
      <c r="Z81" s="33">
        <v>2658.8999938964839</v>
      </c>
      <c r="AA81" s="33">
        <v>2658.8999938964839</v>
      </c>
      <c r="AB81" s="33">
        <v>2658.8999938964839</v>
      </c>
      <c r="AC81" s="33">
        <v>2658.8999938964839</v>
      </c>
      <c r="AD81" s="33">
        <v>2658.8999938964839</v>
      </c>
      <c r="AE81" s="33">
        <v>2658.8999938964839</v>
      </c>
    </row>
    <row r="82" spans="1:35" s="28" customFormat="1">
      <c r="A82" s="29" t="s">
        <v>134</v>
      </c>
      <c r="B82" s="29" t="s">
        <v>69</v>
      </c>
      <c r="C82" s="33">
        <v>567.74999237060501</v>
      </c>
      <c r="D82" s="33">
        <v>567.74999237060501</v>
      </c>
      <c r="E82" s="33">
        <v>709.40568837060493</v>
      </c>
      <c r="F82" s="33">
        <v>851.06171737060504</v>
      </c>
      <c r="G82" s="33">
        <v>992.12552706672409</v>
      </c>
      <c r="H82" s="33">
        <v>1129.280951223413</v>
      </c>
      <c r="I82" s="33">
        <v>1266.4366113200317</v>
      </c>
      <c r="J82" s="33">
        <v>1403.5920313335239</v>
      </c>
      <c r="K82" s="33">
        <v>1540.7474415222437</v>
      </c>
      <c r="L82" s="33">
        <v>1682.403489290155</v>
      </c>
      <c r="M82" s="33">
        <v>1824.2072023706048</v>
      </c>
      <c r="N82" s="33">
        <v>1966.774942370605</v>
      </c>
      <c r="O82" s="33">
        <v>2109.3428823706049</v>
      </c>
      <c r="P82" s="33">
        <v>2251.9106123706051</v>
      </c>
      <c r="Q82" s="33">
        <v>2394.4783623706048</v>
      </c>
      <c r="R82" s="33">
        <v>2537.0463123706049</v>
      </c>
      <c r="S82" s="33">
        <v>2674.2017423706052</v>
      </c>
      <c r="T82" s="33">
        <v>2816.766772370604</v>
      </c>
      <c r="U82" s="33">
        <v>2964.4668136078089</v>
      </c>
      <c r="V82" s="33">
        <v>3112.2021839037843</v>
      </c>
      <c r="W82" s="33">
        <v>3112.2021839126792</v>
      </c>
      <c r="X82" s="33">
        <v>3112.20218392074</v>
      </c>
      <c r="Y82" s="33">
        <v>3112.2021839253343</v>
      </c>
      <c r="Z82" s="33">
        <v>2963.8021900337953</v>
      </c>
      <c r="AA82" s="33">
        <v>2963.8021900415201</v>
      </c>
      <c r="AB82" s="33">
        <v>2963.8021900510803</v>
      </c>
      <c r="AC82" s="33">
        <v>2963.8021900640802</v>
      </c>
      <c r="AD82" s="33">
        <v>2963.8021900788044</v>
      </c>
      <c r="AE82" s="33">
        <v>2963.80219009037</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1.0188605E-4</v>
      </c>
      <c r="AD84" s="33">
        <v>1.3528921E-4</v>
      </c>
      <c r="AE84" s="33">
        <v>1.2871036999999999E-4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1.748000040650366</v>
      </c>
      <c r="D86" s="33">
        <v>2.6260000169277151</v>
      </c>
      <c r="E86" s="33">
        <v>3.9720000028610172</v>
      </c>
      <c r="F86" s="33">
        <v>5.8790002465248019</v>
      </c>
      <c r="G86" s="33">
        <v>8.5420000553130997</v>
      </c>
      <c r="H86" s="33">
        <v>12.288000106811459</v>
      </c>
      <c r="I86" s="33">
        <v>17.465999841689982</v>
      </c>
      <c r="J86" s="33">
        <v>23.186999797821031</v>
      </c>
      <c r="K86" s="33">
        <v>29.702999591827322</v>
      </c>
      <c r="L86" s="33">
        <v>36.034999847412109</v>
      </c>
      <c r="M86" s="33">
        <v>45.019998550414897</v>
      </c>
      <c r="N86" s="33">
        <v>53.326001167297299</v>
      </c>
      <c r="O86" s="33">
        <v>61.287000656127901</v>
      </c>
      <c r="P86" s="33">
        <v>68.279998779296804</v>
      </c>
      <c r="Q86" s="33">
        <v>74.383001327514606</v>
      </c>
      <c r="R86" s="33">
        <v>79.70300102233881</v>
      </c>
      <c r="S86" s="33">
        <v>84.964000701904197</v>
      </c>
      <c r="T86" s="33">
        <v>90.340997695922695</v>
      </c>
      <c r="U86" s="33">
        <v>95.968002319335795</v>
      </c>
      <c r="V86" s="33">
        <v>102.3429965972899</v>
      </c>
      <c r="W86" s="33">
        <v>108.78900146484361</v>
      </c>
      <c r="X86" s="33">
        <v>115.357997894287</v>
      </c>
      <c r="Y86" s="33">
        <v>122.0520019531249</v>
      </c>
      <c r="Z86" s="33">
        <v>127.155002593994</v>
      </c>
      <c r="AA86" s="33">
        <v>132.3830032348632</v>
      </c>
      <c r="AB86" s="33">
        <v>137.71400070190401</v>
      </c>
      <c r="AC86" s="33">
        <v>143.2340011596678</v>
      </c>
      <c r="AD86" s="33">
        <v>148.7669982910146</v>
      </c>
      <c r="AE86" s="33">
        <v>154.34799957275351</v>
      </c>
      <c r="AF86" s="13"/>
      <c r="AG86" s="13"/>
      <c r="AH86" s="13"/>
      <c r="AI86" s="13"/>
    </row>
    <row r="87" spans="1:35" s="28" customFormat="1">
      <c r="A87" s="34" t="s">
        <v>138</v>
      </c>
      <c r="B87" s="34"/>
      <c r="C87" s="35">
        <v>3362.6499862670889</v>
      </c>
      <c r="D87" s="35">
        <v>3362.6499862670889</v>
      </c>
      <c r="E87" s="35">
        <v>3504.3056822670887</v>
      </c>
      <c r="F87" s="35">
        <v>3645.961711267089</v>
      </c>
      <c r="G87" s="35">
        <v>3787.0255209632078</v>
      </c>
      <c r="H87" s="35">
        <v>3924.1809451198969</v>
      </c>
      <c r="I87" s="35">
        <v>4311.3366052165156</v>
      </c>
      <c r="J87" s="35">
        <v>4448.492025230008</v>
      </c>
      <c r="K87" s="35">
        <v>4585.6474354187276</v>
      </c>
      <c r="L87" s="35">
        <v>4727.3034831866389</v>
      </c>
      <c r="M87" s="35">
        <v>4869.1071962670885</v>
      </c>
      <c r="N87" s="35">
        <v>5011.6749362670889</v>
      </c>
      <c r="O87" s="35">
        <v>5154.2428762670888</v>
      </c>
      <c r="P87" s="35">
        <v>5296.8106062670886</v>
      </c>
      <c r="Q87" s="35">
        <v>5439.3783562670887</v>
      </c>
      <c r="R87" s="35">
        <v>5581.9463062670893</v>
      </c>
      <c r="S87" s="35">
        <v>5719.1017362670891</v>
      </c>
      <c r="T87" s="35">
        <v>5861.666766267088</v>
      </c>
      <c r="U87" s="35">
        <v>6009.3668075042933</v>
      </c>
      <c r="V87" s="35">
        <v>6037.1021778002687</v>
      </c>
      <c r="W87" s="35">
        <v>6037.1021778091635</v>
      </c>
      <c r="X87" s="35">
        <v>6037.1021778172235</v>
      </c>
      <c r="Y87" s="35">
        <v>6037.1021778218183</v>
      </c>
      <c r="Z87" s="35">
        <v>5888.7021839302797</v>
      </c>
      <c r="AA87" s="35">
        <v>5888.7021839380041</v>
      </c>
      <c r="AB87" s="35">
        <v>5888.7021839475638</v>
      </c>
      <c r="AC87" s="35">
        <v>5888.7021839605641</v>
      </c>
      <c r="AD87" s="35">
        <v>5888.7021839752888</v>
      </c>
      <c r="AE87" s="35">
        <v>5888.7021839868539</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600.33300531450595</v>
      </c>
      <c r="L92" s="33">
        <v>570.33300532000601</v>
      </c>
      <c r="M92" s="33">
        <v>570.33300532170597</v>
      </c>
      <c r="N92" s="33">
        <v>570.33329795569603</v>
      </c>
      <c r="O92" s="33">
        <v>576.84341446173005</v>
      </c>
      <c r="P92" s="33">
        <v>551.84341950683006</v>
      </c>
      <c r="Q92" s="33">
        <v>551.84341977813006</v>
      </c>
      <c r="R92" s="33">
        <v>551.84355610758007</v>
      </c>
      <c r="S92" s="33">
        <v>2405.9603677157797</v>
      </c>
      <c r="T92" s="33">
        <v>2405.9603679254201</v>
      </c>
      <c r="U92" s="33">
        <v>3167.6762515740002</v>
      </c>
      <c r="V92" s="33">
        <v>3147.6762516552999</v>
      </c>
      <c r="W92" s="33">
        <v>4452.3044723432004</v>
      </c>
      <c r="X92" s="33">
        <v>4152.3044707449999</v>
      </c>
      <c r="Y92" s="33">
        <v>4152.3044707545996</v>
      </c>
      <c r="Z92" s="33">
        <v>4152.3044492079998</v>
      </c>
      <c r="AA92" s="33">
        <v>4152.3044473919999</v>
      </c>
      <c r="AB92" s="33">
        <v>5374.9175464159998</v>
      </c>
      <c r="AC92" s="33">
        <v>5374.9176460485505</v>
      </c>
      <c r="AD92" s="33">
        <v>5374.917895574411</v>
      </c>
      <c r="AE92" s="33">
        <v>5374.9147884085696</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5369.9970000000003</v>
      </c>
      <c r="L93" s="33">
        <v>5369.9970000000003</v>
      </c>
      <c r="M93" s="33">
        <v>5369.9970000000003</v>
      </c>
      <c r="N93" s="33">
        <v>5369.9967999999999</v>
      </c>
      <c r="O93" s="33">
        <v>5369.9970000000003</v>
      </c>
      <c r="P93" s="33">
        <v>5369.9970000000003</v>
      </c>
      <c r="Q93" s="33">
        <v>5369.9970000000003</v>
      </c>
      <c r="R93" s="33">
        <v>5369.9971999999998</v>
      </c>
      <c r="S93" s="33">
        <v>5756.34198156823</v>
      </c>
      <c r="T93" s="33">
        <v>5756.3423817224593</v>
      </c>
      <c r="U93" s="33">
        <v>5756.3421019533298</v>
      </c>
      <c r="V93" s="33">
        <v>5756.34213201904</v>
      </c>
      <c r="W93" s="33">
        <v>5976.8483401816202</v>
      </c>
      <c r="X93" s="33">
        <v>7095.4057702812906</v>
      </c>
      <c r="Y93" s="33">
        <v>7095.4056703003207</v>
      </c>
      <c r="Z93" s="33">
        <v>7133.3108504505799</v>
      </c>
      <c r="AA93" s="33">
        <v>7133.3105504757896</v>
      </c>
      <c r="AB93" s="33">
        <v>7423.0226505220307</v>
      </c>
      <c r="AC93" s="33">
        <v>7423.0226505652099</v>
      </c>
      <c r="AD93" s="33">
        <v>8070.2842707379095</v>
      </c>
      <c r="AE93" s="33">
        <v>9375.6701707702214</v>
      </c>
    </row>
    <row r="94" spans="1:35">
      <c r="A94" s="29" t="s">
        <v>40</v>
      </c>
      <c r="B94" s="29" t="s">
        <v>76</v>
      </c>
      <c r="C94" s="33">
        <v>65.020000949501707</v>
      </c>
      <c r="D94" s="33">
        <v>105.22399708628635</v>
      </c>
      <c r="E94" s="33">
        <v>157.14099991321538</v>
      </c>
      <c r="F94" s="33">
        <v>231.20100456476192</v>
      </c>
      <c r="G94" s="33">
        <v>336.61299967765711</v>
      </c>
      <c r="H94" s="33">
        <v>482.41500616073557</v>
      </c>
      <c r="I94" s="33">
        <v>666.07999730109884</v>
      </c>
      <c r="J94" s="33">
        <v>887.394996166228</v>
      </c>
      <c r="K94" s="33">
        <v>1169.7170071601845</v>
      </c>
      <c r="L94" s="33">
        <v>1451.489028930662</v>
      </c>
      <c r="M94" s="33">
        <v>1835.4960269927942</v>
      </c>
      <c r="N94" s="33">
        <v>2195.8229799270603</v>
      </c>
      <c r="O94" s="33">
        <v>2552.0270214080788</v>
      </c>
      <c r="P94" s="33">
        <v>2864.5329666137663</v>
      </c>
      <c r="Q94" s="33">
        <v>3151.86301231384</v>
      </c>
      <c r="R94" s="33">
        <v>3412.5539455413791</v>
      </c>
      <c r="S94" s="33">
        <v>3667.4700355529735</v>
      </c>
      <c r="T94" s="33">
        <v>3928.2169666290242</v>
      </c>
      <c r="U94" s="33">
        <v>4202.2190551757749</v>
      </c>
      <c r="V94" s="33">
        <v>4515.6949481964066</v>
      </c>
      <c r="W94" s="33">
        <v>4833.8079452514494</v>
      </c>
      <c r="X94" s="33">
        <v>5159.9119529724012</v>
      </c>
      <c r="Y94" s="33">
        <v>5494.0650329589762</v>
      </c>
      <c r="Z94" s="33">
        <v>5756.5981025695683</v>
      </c>
      <c r="AA94" s="33">
        <v>6027.8209457397361</v>
      </c>
      <c r="AB94" s="33">
        <v>6305.7779502868461</v>
      </c>
      <c r="AC94" s="33">
        <v>6596.7570724487105</v>
      </c>
      <c r="AD94" s="33">
        <v>6891.1520690917878</v>
      </c>
      <c r="AE94" s="33">
        <v>7188.888999938963</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3.0053908E-3</v>
      </c>
      <c r="L97" s="33">
        <v>3.0053963000000001E-3</v>
      </c>
      <c r="M97" s="33">
        <v>3.0053979999999998E-3</v>
      </c>
      <c r="N97" s="33">
        <v>3.0053990999999898E-3</v>
      </c>
      <c r="O97" s="33">
        <v>3.0054069999999999E-3</v>
      </c>
      <c r="P97" s="33">
        <v>3.0054126E-3</v>
      </c>
      <c r="Q97" s="33">
        <v>3.0054215E-3</v>
      </c>
      <c r="R97" s="33">
        <v>3.0054343000000001E-3</v>
      </c>
      <c r="S97" s="33">
        <v>138.21197545299998</v>
      </c>
      <c r="T97" s="33">
        <v>138.21197546799999</v>
      </c>
      <c r="U97" s="33">
        <v>587.62910548849993</v>
      </c>
      <c r="V97" s="33">
        <v>587.62910550829997</v>
      </c>
      <c r="W97" s="33">
        <v>1257.7127023432001</v>
      </c>
      <c r="X97" s="33">
        <v>1257.7127007450001</v>
      </c>
      <c r="Y97" s="33">
        <v>1257.7127007546001</v>
      </c>
      <c r="Z97" s="33">
        <v>1257.712699208</v>
      </c>
      <c r="AA97" s="33">
        <v>1257.7126973920001</v>
      </c>
      <c r="AB97" s="33">
        <v>1257.7126964160002</v>
      </c>
      <c r="AC97" s="33">
        <v>1257.7126941625002</v>
      </c>
      <c r="AD97" s="33">
        <v>1257.7129102852002</v>
      </c>
      <c r="AE97" s="33">
        <v>1257.7099196982001</v>
      </c>
    </row>
    <row r="98" spans="1:31">
      <c r="A98" s="29" t="s">
        <v>130</v>
      </c>
      <c r="B98" s="29" t="s">
        <v>72</v>
      </c>
      <c r="C98" s="33">
        <v>840</v>
      </c>
      <c r="D98" s="33">
        <v>840</v>
      </c>
      <c r="E98" s="33">
        <v>840</v>
      </c>
      <c r="F98" s="33">
        <v>840</v>
      </c>
      <c r="G98" s="33">
        <v>2880</v>
      </c>
      <c r="H98" s="33">
        <v>2880</v>
      </c>
      <c r="I98" s="33">
        <v>2880</v>
      </c>
      <c r="J98" s="33">
        <v>2880</v>
      </c>
      <c r="K98" s="33">
        <v>4879.9970000000003</v>
      </c>
      <c r="L98" s="33">
        <v>4879.9970000000003</v>
      </c>
      <c r="M98" s="33">
        <v>4879.9970000000003</v>
      </c>
      <c r="N98" s="33">
        <v>4879.9967999999999</v>
      </c>
      <c r="O98" s="33">
        <v>4879.9970000000003</v>
      </c>
      <c r="P98" s="33">
        <v>4879.9970000000003</v>
      </c>
      <c r="Q98" s="33">
        <v>4879.9970000000003</v>
      </c>
      <c r="R98" s="33">
        <v>4879.9971999999998</v>
      </c>
      <c r="S98" s="33">
        <v>4879.9971041972103</v>
      </c>
      <c r="T98" s="33">
        <v>4879.9975042256801</v>
      </c>
      <c r="U98" s="33">
        <v>4879.9971615793902</v>
      </c>
      <c r="V98" s="33">
        <v>4879.9971616038601</v>
      </c>
      <c r="W98" s="33">
        <v>4879.9971701816203</v>
      </c>
      <c r="X98" s="33">
        <v>4879.9972702812902</v>
      </c>
      <c r="Y98" s="33">
        <v>4879.9971703003202</v>
      </c>
      <c r="Z98" s="33">
        <v>4879.9974704505803</v>
      </c>
      <c r="AA98" s="33">
        <v>4879.99717047579</v>
      </c>
      <c r="AB98" s="33">
        <v>4879.9971705220305</v>
      </c>
      <c r="AC98" s="33">
        <v>4879.9971705652097</v>
      </c>
      <c r="AD98" s="33">
        <v>4879.99717073791</v>
      </c>
      <c r="AE98" s="33">
        <v>4879.9971707702198</v>
      </c>
    </row>
    <row r="99" spans="1:31">
      <c r="A99" s="29" t="s">
        <v>130</v>
      </c>
      <c r="B99" s="29" t="s">
        <v>76</v>
      </c>
      <c r="C99" s="33">
        <v>25.01600027084341</v>
      </c>
      <c r="D99" s="33">
        <v>39.703998088836649</v>
      </c>
      <c r="E99" s="33">
        <v>61.198000907897928</v>
      </c>
      <c r="F99" s="33">
        <v>92.082002639770394</v>
      </c>
      <c r="G99" s="33">
        <v>134.95599555969159</v>
      </c>
      <c r="H99" s="33">
        <v>191.79000473022438</v>
      </c>
      <c r="I99" s="33">
        <v>261.38399887084893</v>
      </c>
      <c r="J99" s="33">
        <v>342.74099731445313</v>
      </c>
      <c r="K99" s="33">
        <v>447.92901611328102</v>
      </c>
      <c r="L99" s="33">
        <v>547.61801147460903</v>
      </c>
      <c r="M99" s="33">
        <v>676.48001098632699</v>
      </c>
      <c r="N99" s="33">
        <v>801.42098999023403</v>
      </c>
      <c r="O99" s="33">
        <v>918.48297119140511</v>
      </c>
      <c r="P99" s="33">
        <v>1016.7329711914051</v>
      </c>
      <c r="Q99" s="33">
        <v>1105.925994873046</v>
      </c>
      <c r="R99" s="33">
        <v>1189.856964111327</v>
      </c>
      <c r="S99" s="33">
        <v>1273.4400024414051</v>
      </c>
      <c r="T99" s="33">
        <v>1359.6749877929681</v>
      </c>
      <c r="U99" s="33">
        <v>1451.8860168456999</v>
      </c>
      <c r="V99" s="33">
        <v>1556.0349426269499</v>
      </c>
      <c r="W99" s="33">
        <v>1661.1780090331949</v>
      </c>
      <c r="X99" s="33">
        <v>1769.148010253901</v>
      </c>
      <c r="Y99" s="33">
        <v>1880.1650085449189</v>
      </c>
      <c r="Z99" s="33">
        <v>1968.64904785156</v>
      </c>
      <c r="AA99" s="33">
        <v>2059.9909667968723</v>
      </c>
      <c r="AB99" s="33">
        <v>2153.5750122070258</v>
      </c>
      <c r="AC99" s="33">
        <v>2251.006042480461</v>
      </c>
      <c r="AD99" s="33">
        <v>2349.9700317382781</v>
      </c>
      <c r="AE99" s="33">
        <v>2450.60595703125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20.00015868337</v>
      </c>
      <c r="O102" s="33">
        <v>81.840274999999991</v>
      </c>
      <c r="P102" s="33">
        <v>81.840280000000007</v>
      </c>
      <c r="Q102" s="33">
        <v>81.840280000000007</v>
      </c>
      <c r="R102" s="33">
        <v>81.840280000000007</v>
      </c>
      <c r="S102" s="33">
        <v>1722.8823</v>
      </c>
      <c r="T102" s="33">
        <v>1722.8823</v>
      </c>
      <c r="U102" s="33">
        <v>1722.8823</v>
      </c>
      <c r="V102" s="33">
        <v>1702.8823</v>
      </c>
      <c r="W102" s="33">
        <v>1702.8823</v>
      </c>
      <c r="X102" s="33">
        <v>1702.8823</v>
      </c>
      <c r="Y102" s="33">
        <v>1702.8823</v>
      </c>
      <c r="Z102" s="33">
        <v>1702.8823</v>
      </c>
      <c r="AA102" s="33">
        <v>1702.8823</v>
      </c>
      <c r="AB102" s="33">
        <v>2925.4953999999998</v>
      </c>
      <c r="AC102" s="33">
        <v>2925.4953999999998</v>
      </c>
      <c r="AD102" s="33">
        <v>2925.4953999999998</v>
      </c>
      <c r="AE102" s="33">
        <v>2925.4953999999998</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v>
      </c>
      <c r="P103" s="33">
        <v>490</v>
      </c>
      <c r="Q103" s="33">
        <v>490</v>
      </c>
      <c r="R103" s="33">
        <v>490</v>
      </c>
      <c r="S103" s="33">
        <v>876.34466999999995</v>
      </c>
      <c r="T103" s="33">
        <v>876.34466999999995</v>
      </c>
      <c r="U103" s="33">
        <v>876.34466999999995</v>
      </c>
      <c r="V103" s="33">
        <v>876.34469999999999</v>
      </c>
      <c r="W103" s="33">
        <v>876.34466999999995</v>
      </c>
      <c r="X103" s="33">
        <v>1994.902</v>
      </c>
      <c r="Y103" s="33">
        <v>1994.902</v>
      </c>
      <c r="Z103" s="33">
        <v>1994.902</v>
      </c>
      <c r="AA103" s="33">
        <v>1994.902</v>
      </c>
      <c r="AB103" s="33">
        <v>2284.6140999999998</v>
      </c>
      <c r="AC103" s="33">
        <v>2284.6140999999998</v>
      </c>
      <c r="AD103" s="33">
        <v>2284.6140999999998</v>
      </c>
      <c r="AE103" s="33">
        <v>3590</v>
      </c>
    </row>
    <row r="104" spans="1:31">
      <c r="A104" s="29" t="s">
        <v>131</v>
      </c>
      <c r="B104" s="29" t="s">
        <v>76</v>
      </c>
      <c r="C104" s="33">
        <v>11.84200024604794</v>
      </c>
      <c r="D104" s="33">
        <v>19.004999160766559</v>
      </c>
      <c r="E104" s="33">
        <v>29.35400009155266</v>
      </c>
      <c r="F104" s="33">
        <v>44.463000774383517</v>
      </c>
      <c r="G104" s="33">
        <v>65.595000267028794</v>
      </c>
      <c r="H104" s="33">
        <v>93.906997680664006</v>
      </c>
      <c r="I104" s="33">
        <v>128.11200141906639</v>
      </c>
      <c r="J104" s="33">
        <v>170.33100128173768</v>
      </c>
      <c r="K104" s="33">
        <v>224.36600494384737</v>
      </c>
      <c r="L104" s="33">
        <v>284.6400070190424</v>
      </c>
      <c r="M104" s="33">
        <v>369.21800231933537</v>
      </c>
      <c r="N104" s="33">
        <v>447.06698608398301</v>
      </c>
      <c r="O104" s="33">
        <v>529.74201965331906</v>
      </c>
      <c r="P104" s="33">
        <v>601.98800659179597</v>
      </c>
      <c r="Q104" s="33">
        <v>668.15499877929597</v>
      </c>
      <c r="R104" s="33">
        <v>728.96501159667901</v>
      </c>
      <c r="S104" s="33">
        <v>789.08801269531091</v>
      </c>
      <c r="T104" s="33">
        <v>851.26399230956895</v>
      </c>
      <c r="U104" s="33">
        <v>916.15402221679597</v>
      </c>
      <c r="V104" s="33">
        <v>989.02899169921807</v>
      </c>
      <c r="W104" s="33">
        <v>1064.0499877929678</v>
      </c>
      <c r="X104" s="33">
        <v>1141.2199707031241</v>
      </c>
      <c r="Y104" s="33">
        <v>1220.459014892577</v>
      </c>
      <c r="Z104" s="33">
        <v>1281.1930236816402</v>
      </c>
      <c r="AA104" s="33">
        <v>1344.009979248041</v>
      </c>
      <c r="AB104" s="33">
        <v>1408.583007812492</v>
      </c>
      <c r="AC104" s="33">
        <v>1475.908050537101</v>
      </c>
      <c r="AD104" s="33">
        <v>1544.3030395507781</v>
      </c>
      <c r="AE104" s="33">
        <v>1614.300018310546</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375.329999923706</v>
      </c>
      <c r="O107" s="33">
        <v>320</v>
      </c>
      <c r="P107" s="33">
        <v>320</v>
      </c>
      <c r="Q107" s="33">
        <v>320</v>
      </c>
      <c r="R107" s="33">
        <v>320</v>
      </c>
      <c r="S107" s="33">
        <v>320.00025226278001</v>
      </c>
      <c r="T107" s="33">
        <v>320.00025245742</v>
      </c>
      <c r="U107" s="33">
        <v>320.00127608550002</v>
      </c>
      <c r="V107" s="33">
        <v>320.001276147</v>
      </c>
      <c r="W107" s="33">
        <v>479.14597000000003</v>
      </c>
      <c r="X107" s="33">
        <v>179.14597000000001</v>
      </c>
      <c r="Y107" s="33">
        <v>179.14597000000001</v>
      </c>
      <c r="Z107" s="33">
        <v>179.14595</v>
      </c>
      <c r="AA107" s="33">
        <v>179.14595</v>
      </c>
      <c r="AB107" s="33">
        <v>179.14595</v>
      </c>
      <c r="AC107" s="33">
        <v>179.14595</v>
      </c>
      <c r="AD107" s="33">
        <v>179.14595</v>
      </c>
      <c r="AE107" s="33">
        <v>179.14594</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2.07371019999999E-4</v>
      </c>
      <c r="T108" s="33">
        <v>2.0749677999999999E-4</v>
      </c>
      <c r="U108" s="33">
        <v>2.7037394000000001E-4</v>
      </c>
      <c r="V108" s="33">
        <v>2.7041517999999899E-4</v>
      </c>
      <c r="W108" s="33">
        <v>220.50649999999999</v>
      </c>
      <c r="X108" s="33">
        <v>220.50649999999999</v>
      </c>
      <c r="Y108" s="33">
        <v>220.50649999999999</v>
      </c>
      <c r="Z108" s="33">
        <v>258.41138000000001</v>
      </c>
      <c r="AA108" s="33">
        <v>258.41138000000001</v>
      </c>
      <c r="AB108" s="33">
        <v>258.41138000000001</v>
      </c>
      <c r="AC108" s="33">
        <v>258.41138000000001</v>
      </c>
      <c r="AD108" s="33">
        <v>905.673</v>
      </c>
      <c r="AE108" s="33">
        <v>905.673</v>
      </c>
    </row>
    <row r="109" spans="1:31">
      <c r="A109" s="29" t="s">
        <v>132</v>
      </c>
      <c r="B109" s="29" t="s">
        <v>76</v>
      </c>
      <c r="C109" s="33">
        <v>13.892000317573469</v>
      </c>
      <c r="D109" s="33">
        <v>22.649999856948771</v>
      </c>
      <c r="E109" s="33">
        <v>34.591999292373558</v>
      </c>
      <c r="F109" s="33">
        <v>52.632001399993882</v>
      </c>
      <c r="G109" s="33">
        <v>78.731002807617102</v>
      </c>
      <c r="H109" s="33">
        <v>115.96300315856919</v>
      </c>
      <c r="I109" s="33">
        <v>167.26799392700121</v>
      </c>
      <c r="J109" s="33">
        <v>235.19099807739198</v>
      </c>
      <c r="K109" s="33">
        <v>322.48598861694268</v>
      </c>
      <c r="L109" s="33">
        <v>409.78600311279274</v>
      </c>
      <c r="M109" s="33">
        <v>530.108009338378</v>
      </c>
      <c r="N109" s="33">
        <v>643.83900451660099</v>
      </c>
      <c r="O109" s="33">
        <v>758.35401916503906</v>
      </c>
      <c r="P109" s="33">
        <v>865.12199401855401</v>
      </c>
      <c r="Q109" s="33">
        <v>966.22801208496003</v>
      </c>
      <c r="R109" s="33">
        <v>1055.391967773437</v>
      </c>
      <c r="S109" s="33">
        <v>1140.014007568358</v>
      </c>
      <c r="T109" s="33">
        <v>1225.154998779296</v>
      </c>
      <c r="U109" s="33">
        <v>1313.720001220702</v>
      </c>
      <c r="V109" s="33">
        <v>1416.7400207519531</v>
      </c>
      <c r="W109" s="33">
        <v>1521.0869445800731</v>
      </c>
      <c r="X109" s="33">
        <v>1627.8989868164031</v>
      </c>
      <c r="Y109" s="33">
        <v>1737.253997802731</v>
      </c>
      <c r="Z109" s="33">
        <v>1823.4980163574139</v>
      </c>
      <c r="AA109" s="33">
        <v>1912.7640075683589</v>
      </c>
      <c r="AB109" s="33">
        <v>2004.293945312495</v>
      </c>
      <c r="AC109" s="33">
        <v>2101.070983886716</v>
      </c>
      <c r="AD109" s="33">
        <v>2199.015991210937</v>
      </c>
      <c r="AE109" s="33">
        <v>2296.780029296875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175.00013394952001</v>
      </c>
      <c r="O112" s="33">
        <v>175.00013405473001</v>
      </c>
      <c r="P112" s="33">
        <v>150.00013409422999</v>
      </c>
      <c r="Q112" s="33">
        <v>150.00013435663001</v>
      </c>
      <c r="R112" s="33">
        <v>150.00027067328</v>
      </c>
      <c r="S112" s="33">
        <v>224.86583999999999</v>
      </c>
      <c r="T112" s="33">
        <v>224.86583999999999</v>
      </c>
      <c r="U112" s="33">
        <v>537.16356999999994</v>
      </c>
      <c r="V112" s="33">
        <v>537.16356999999994</v>
      </c>
      <c r="W112" s="33">
        <v>1012.5635</v>
      </c>
      <c r="X112" s="33">
        <v>1012.5635</v>
      </c>
      <c r="Y112" s="33">
        <v>1012.5635</v>
      </c>
      <c r="Z112" s="33">
        <v>1012.5635</v>
      </c>
      <c r="AA112" s="33">
        <v>1012.5635</v>
      </c>
      <c r="AB112" s="33">
        <v>1012.5635</v>
      </c>
      <c r="AC112" s="33">
        <v>1012.5635</v>
      </c>
      <c r="AD112" s="33">
        <v>1012.5635</v>
      </c>
      <c r="AE112" s="33">
        <v>1012.5634</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12.52200007438652</v>
      </c>
      <c r="D114" s="33">
        <v>21.238999962806652</v>
      </c>
      <c r="E114" s="33">
        <v>28.024999618530217</v>
      </c>
      <c r="F114" s="33">
        <v>36.14499950408932</v>
      </c>
      <c r="G114" s="33">
        <v>48.789000988006521</v>
      </c>
      <c r="H114" s="33">
        <v>68.467000484466524</v>
      </c>
      <c r="I114" s="33">
        <v>91.850003242492491</v>
      </c>
      <c r="J114" s="33">
        <v>115.94499969482411</v>
      </c>
      <c r="K114" s="33">
        <v>145.23299789428609</v>
      </c>
      <c r="L114" s="33">
        <v>173.4100074768057</v>
      </c>
      <c r="M114" s="33">
        <v>214.6700057983391</v>
      </c>
      <c r="N114" s="33">
        <v>250.1699981689448</v>
      </c>
      <c r="O114" s="33">
        <v>284.16101074218739</v>
      </c>
      <c r="P114" s="33">
        <v>312.40999603271428</v>
      </c>
      <c r="Q114" s="33">
        <v>337.17100524902332</v>
      </c>
      <c r="R114" s="33">
        <v>358.63700103759709</v>
      </c>
      <c r="S114" s="33">
        <v>379.96401214599501</v>
      </c>
      <c r="T114" s="33">
        <v>401.78199005126805</v>
      </c>
      <c r="U114" s="33">
        <v>424.49101257324105</v>
      </c>
      <c r="V114" s="33">
        <v>451.54799652099496</v>
      </c>
      <c r="W114" s="33">
        <v>478.70400238036996</v>
      </c>
      <c r="X114" s="33">
        <v>506.28698730468602</v>
      </c>
      <c r="Y114" s="33">
        <v>534.13500976562398</v>
      </c>
      <c r="Z114" s="33">
        <v>556.10301208496003</v>
      </c>
      <c r="AA114" s="33">
        <v>578.67298889160099</v>
      </c>
      <c r="AB114" s="33">
        <v>601.61198425292901</v>
      </c>
      <c r="AC114" s="33">
        <v>625.53799438476494</v>
      </c>
      <c r="AD114" s="33">
        <v>649.09600830078</v>
      </c>
      <c r="AE114" s="33">
        <v>672.85499572753804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1.0188605E-4</v>
      </c>
      <c r="AD117" s="33">
        <v>1.3528921E-4</v>
      </c>
      <c r="AE117" s="33">
        <v>1.2871036999999999E-4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1.748000040650366</v>
      </c>
      <c r="D119" s="33">
        <v>2.6260000169277151</v>
      </c>
      <c r="E119" s="33">
        <v>3.9720000028610172</v>
      </c>
      <c r="F119" s="33">
        <v>5.8790002465248019</v>
      </c>
      <c r="G119" s="33">
        <v>8.5420000553130997</v>
      </c>
      <c r="H119" s="33">
        <v>12.288000106811459</v>
      </c>
      <c r="I119" s="33">
        <v>17.465999841689982</v>
      </c>
      <c r="J119" s="33">
        <v>23.186999797821031</v>
      </c>
      <c r="K119" s="33">
        <v>29.702999591827322</v>
      </c>
      <c r="L119" s="33">
        <v>36.034999847412109</v>
      </c>
      <c r="M119" s="33">
        <v>45.019998550414897</v>
      </c>
      <c r="N119" s="33">
        <v>53.326001167297299</v>
      </c>
      <c r="O119" s="33">
        <v>61.287000656127901</v>
      </c>
      <c r="P119" s="33">
        <v>68.279998779296804</v>
      </c>
      <c r="Q119" s="33">
        <v>74.383001327514606</v>
      </c>
      <c r="R119" s="33">
        <v>79.70300102233881</v>
      </c>
      <c r="S119" s="33">
        <v>84.964000701904197</v>
      </c>
      <c r="T119" s="33">
        <v>90.340997695922695</v>
      </c>
      <c r="U119" s="33">
        <v>95.968002319335795</v>
      </c>
      <c r="V119" s="33">
        <v>102.3429965972899</v>
      </c>
      <c r="W119" s="33">
        <v>108.78900146484361</v>
      </c>
      <c r="X119" s="33">
        <v>115.357997894287</v>
      </c>
      <c r="Y119" s="33">
        <v>122.0520019531249</v>
      </c>
      <c r="Z119" s="33">
        <v>127.155002593994</v>
      </c>
      <c r="AA119" s="33">
        <v>132.3830032348632</v>
      </c>
      <c r="AB119" s="33">
        <v>137.71400070190401</v>
      </c>
      <c r="AC119" s="33">
        <v>143.2340011596678</v>
      </c>
      <c r="AD119" s="33">
        <v>148.7669982910146</v>
      </c>
      <c r="AE119" s="33">
        <v>154.34799957275351</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13168.268465042102</v>
      </c>
      <c r="D124" s="33">
        <v>14833.335149765004</v>
      </c>
      <c r="E124" s="33">
        <v>16194.536296844475</v>
      </c>
      <c r="F124" s="33">
        <v>17725.704336166382</v>
      </c>
      <c r="G124" s="33">
        <v>19476.988719940175</v>
      </c>
      <c r="H124" s="33">
        <v>20739.413444519036</v>
      </c>
      <c r="I124" s="33">
        <v>22051.54203414917</v>
      </c>
      <c r="J124" s="33">
        <v>23091.309892654419</v>
      </c>
      <c r="K124" s="33">
        <v>23825.458854675289</v>
      </c>
      <c r="L124" s="33">
        <v>24558.052909851074</v>
      </c>
      <c r="M124" s="33">
        <v>25305.084774017334</v>
      </c>
      <c r="N124" s="33">
        <v>26108.676372528076</v>
      </c>
      <c r="O124" s="33">
        <v>26940.659843444817</v>
      </c>
      <c r="P124" s="33">
        <v>28059.332618713379</v>
      </c>
      <c r="Q124" s="33">
        <v>29217.046104431152</v>
      </c>
      <c r="R124" s="33">
        <v>30336.109428405747</v>
      </c>
      <c r="S124" s="33">
        <v>31548.166389465325</v>
      </c>
      <c r="T124" s="33">
        <v>32469.834545135483</v>
      </c>
      <c r="U124" s="33">
        <v>33394.453773498521</v>
      </c>
      <c r="V124" s="33">
        <v>34299.310935974107</v>
      </c>
      <c r="W124" s="33">
        <v>35494.965141296372</v>
      </c>
      <c r="X124" s="33">
        <v>36648.010108947739</v>
      </c>
      <c r="Y124" s="33">
        <v>37789.822463989251</v>
      </c>
      <c r="Z124" s="33">
        <v>38923.960159301743</v>
      </c>
      <c r="AA124" s="33">
        <v>39993.01497650145</v>
      </c>
      <c r="AB124" s="33">
        <v>41052.917968749993</v>
      </c>
      <c r="AC124" s="33">
        <v>42079.480758666978</v>
      </c>
      <c r="AD124" s="33">
        <v>43224.397094726555</v>
      </c>
      <c r="AE124" s="33">
        <v>44252.310241699211</v>
      </c>
    </row>
    <row r="125" spans="1:31" collapsed="1">
      <c r="A125" s="29" t="s">
        <v>40</v>
      </c>
      <c r="B125" s="29" t="s">
        <v>77</v>
      </c>
      <c r="C125" s="33">
        <v>552.29999999999995</v>
      </c>
      <c r="D125" s="33">
        <v>696.30000000000007</v>
      </c>
      <c r="E125" s="33">
        <v>837.1</v>
      </c>
      <c r="F125" s="33">
        <v>1017.4</v>
      </c>
      <c r="G125" s="33">
        <v>1247.7</v>
      </c>
      <c r="H125" s="33">
        <v>1524.7999999999997</v>
      </c>
      <c r="I125" s="33">
        <v>1809.6</v>
      </c>
      <c r="J125" s="33">
        <v>2083</v>
      </c>
      <c r="K125" s="33">
        <v>2386.2000000000003</v>
      </c>
      <c r="L125" s="33">
        <v>2779.6</v>
      </c>
      <c r="M125" s="33">
        <v>3319.2999999999997</v>
      </c>
      <c r="N125" s="33">
        <v>3737.7999999999997</v>
      </c>
      <c r="O125" s="33">
        <v>4103.2</v>
      </c>
      <c r="P125" s="33">
        <v>4374.5999999999995</v>
      </c>
      <c r="Q125" s="33">
        <v>4594</v>
      </c>
      <c r="R125" s="33">
        <v>4752.3</v>
      </c>
      <c r="S125" s="33">
        <v>4883.0000000000009</v>
      </c>
      <c r="T125" s="33">
        <v>5001.7999999999993</v>
      </c>
      <c r="U125" s="33">
        <v>5119.3</v>
      </c>
      <c r="V125" s="33">
        <v>5269.6</v>
      </c>
      <c r="W125" s="33">
        <v>5401.9</v>
      </c>
      <c r="X125" s="33">
        <v>5522.1</v>
      </c>
      <c r="Y125" s="33">
        <v>5629.3000000000011</v>
      </c>
      <c r="Z125" s="33">
        <v>5637.8</v>
      </c>
      <c r="AA125" s="33">
        <v>5642.5</v>
      </c>
      <c r="AB125" s="33">
        <v>5641.5000000000009</v>
      </c>
      <c r="AC125" s="33">
        <v>5640.5999999999995</v>
      </c>
      <c r="AD125" s="33">
        <v>5630</v>
      </c>
      <c r="AE125" s="33">
        <v>5611.7999999999993</v>
      </c>
    </row>
    <row r="126" spans="1:31" collapsed="1">
      <c r="A126" s="29" t="s">
        <v>40</v>
      </c>
      <c r="B126" s="29" t="s">
        <v>78</v>
      </c>
      <c r="C126" s="33">
        <v>552.29999999999995</v>
      </c>
      <c r="D126" s="33">
        <v>696.30000000000007</v>
      </c>
      <c r="E126" s="33">
        <v>837.1</v>
      </c>
      <c r="F126" s="33">
        <v>1017.4</v>
      </c>
      <c r="G126" s="33">
        <v>1247.7</v>
      </c>
      <c r="H126" s="33">
        <v>1524.7999999999997</v>
      </c>
      <c r="I126" s="33">
        <v>1809.6</v>
      </c>
      <c r="J126" s="33">
        <v>2083</v>
      </c>
      <c r="K126" s="33">
        <v>2386.2000000000003</v>
      </c>
      <c r="L126" s="33">
        <v>2779.6</v>
      </c>
      <c r="M126" s="33">
        <v>3319.2999999999997</v>
      </c>
      <c r="N126" s="33">
        <v>3737.7999999999997</v>
      </c>
      <c r="O126" s="33">
        <v>4103.2</v>
      </c>
      <c r="P126" s="33">
        <v>4374.5999999999995</v>
      </c>
      <c r="Q126" s="33">
        <v>4594</v>
      </c>
      <c r="R126" s="33">
        <v>4752.3</v>
      </c>
      <c r="S126" s="33">
        <v>4883.0000000000009</v>
      </c>
      <c r="T126" s="33">
        <v>5001.7999999999993</v>
      </c>
      <c r="U126" s="33">
        <v>5119.3</v>
      </c>
      <c r="V126" s="33">
        <v>5269.6</v>
      </c>
      <c r="W126" s="33">
        <v>5401.9</v>
      </c>
      <c r="X126" s="33">
        <v>5522.1</v>
      </c>
      <c r="Y126" s="33">
        <v>5629.3000000000011</v>
      </c>
      <c r="Z126" s="33">
        <v>5637.8</v>
      </c>
      <c r="AA126" s="33">
        <v>5642.5</v>
      </c>
      <c r="AB126" s="33">
        <v>5641.5000000000009</v>
      </c>
      <c r="AC126" s="33">
        <v>5640.5999999999995</v>
      </c>
      <c r="AD126" s="33">
        <v>5630</v>
      </c>
      <c r="AE126" s="33">
        <v>5611.7999999999993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3822.1679077148428</v>
      </c>
      <c r="D129" s="25">
        <v>4376.4873046874945</v>
      </c>
      <c r="E129" s="25">
        <v>4755.8963012695313</v>
      </c>
      <c r="F129" s="25">
        <v>5245.648162841796</v>
      </c>
      <c r="G129" s="25">
        <v>5860.780731201171</v>
      </c>
      <c r="H129" s="25">
        <v>6159.7842407226563</v>
      </c>
      <c r="I129" s="25">
        <v>6473.9861450195313</v>
      </c>
      <c r="J129" s="25">
        <v>6746.4295654296875</v>
      </c>
      <c r="K129" s="25">
        <v>7002.2142944335928</v>
      </c>
      <c r="L129" s="25">
        <v>7259.8585205078125</v>
      </c>
      <c r="M129" s="25">
        <v>7517.4127197265625</v>
      </c>
      <c r="N129" s="25">
        <v>7779.0143432617178</v>
      </c>
      <c r="O129" s="25">
        <v>8025.887939453125</v>
      </c>
      <c r="P129" s="25">
        <v>8389.9804077148438</v>
      </c>
      <c r="Q129" s="25">
        <v>8777.5317993164063</v>
      </c>
      <c r="R129" s="25">
        <v>9173.8768310546802</v>
      </c>
      <c r="S129" s="25">
        <v>9629.568359375</v>
      </c>
      <c r="T129" s="25">
        <v>9976.5416259765607</v>
      </c>
      <c r="U129" s="25">
        <v>10312.06494140625</v>
      </c>
      <c r="V129" s="25">
        <v>10636.68725585937</v>
      </c>
      <c r="W129" s="25">
        <v>11073.76501464843</v>
      </c>
      <c r="X129" s="25">
        <v>11488.91296386718</v>
      </c>
      <c r="Y129" s="25">
        <v>11901.66015625</v>
      </c>
      <c r="Z129" s="25">
        <v>12312.78991699218</v>
      </c>
      <c r="AA129" s="25">
        <v>12691.90417480468</v>
      </c>
      <c r="AB129" s="25">
        <v>13071.94421386718</v>
      </c>
      <c r="AC129" s="25">
        <v>13434.50561523437</v>
      </c>
      <c r="AD129" s="25">
        <v>13847.884765625</v>
      </c>
      <c r="AE129" s="25">
        <v>14206.1787109375</v>
      </c>
    </row>
    <row r="130" spans="1:31">
      <c r="A130" s="29" t="s">
        <v>130</v>
      </c>
      <c r="B130" s="29" t="s">
        <v>77</v>
      </c>
      <c r="C130" s="33">
        <v>211.1</v>
      </c>
      <c r="D130" s="33">
        <v>260.60000000000002</v>
      </c>
      <c r="E130" s="33">
        <v>324.2</v>
      </c>
      <c r="F130" s="33">
        <v>403.70000000000005</v>
      </c>
      <c r="G130" s="33">
        <v>498.5</v>
      </c>
      <c r="H130" s="33">
        <v>603.5</v>
      </c>
      <c r="I130" s="33">
        <v>705.5</v>
      </c>
      <c r="J130" s="33">
        <v>796.2</v>
      </c>
      <c r="K130" s="33">
        <v>901.1</v>
      </c>
      <c r="L130" s="33">
        <v>1030.8000000000002</v>
      </c>
      <c r="M130" s="33">
        <v>1198.8</v>
      </c>
      <c r="N130" s="33">
        <v>1339.5</v>
      </c>
      <c r="O130" s="33">
        <v>1453.1</v>
      </c>
      <c r="P130" s="33">
        <v>1532.9999999999998</v>
      </c>
      <c r="Q130" s="33">
        <v>1596.4</v>
      </c>
      <c r="R130" s="33">
        <v>1643.5</v>
      </c>
      <c r="S130" s="33">
        <v>1682.6</v>
      </c>
      <c r="T130" s="33">
        <v>1718.3999999999999</v>
      </c>
      <c r="U130" s="33">
        <v>1756</v>
      </c>
      <c r="V130" s="33">
        <v>1802.8000000000002</v>
      </c>
      <c r="W130" s="33">
        <v>1843.1000000000001</v>
      </c>
      <c r="X130" s="33">
        <v>1879.9</v>
      </c>
      <c r="Y130" s="33">
        <v>1912.8</v>
      </c>
      <c r="Z130" s="33">
        <v>1915</v>
      </c>
      <c r="AA130" s="33">
        <v>1915.8000000000002</v>
      </c>
      <c r="AB130" s="33">
        <v>1914.6</v>
      </c>
      <c r="AC130" s="33">
        <v>1913.1999999999998</v>
      </c>
      <c r="AD130" s="33">
        <v>1908.6999999999998</v>
      </c>
      <c r="AE130" s="33">
        <v>1902.0000000000005</v>
      </c>
    </row>
    <row r="131" spans="1:31">
      <c r="A131" s="29" t="s">
        <v>130</v>
      </c>
      <c r="B131" s="29" t="s">
        <v>78</v>
      </c>
      <c r="C131" s="33">
        <v>211.1</v>
      </c>
      <c r="D131" s="33">
        <v>260.60000000000002</v>
      </c>
      <c r="E131" s="33">
        <v>324.2</v>
      </c>
      <c r="F131" s="33">
        <v>403.70000000000005</v>
      </c>
      <c r="G131" s="33">
        <v>498.5</v>
      </c>
      <c r="H131" s="33">
        <v>603.5</v>
      </c>
      <c r="I131" s="33">
        <v>705.5</v>
      </c>
      <c r="J131" s="33">
        <v>796.2</v>
      </c>
      <c r="K131" s="33">
        <v>901.1</v>
      </c>
      <c r="L131" s="33">
        <v>1030.8000000000002</v>
      </c>
      <c r="M131" s="33">
        <v>1198.8</v>
      </c>
      <c r="N131" s="33">
        <v>1339.5</v>
      </c>
      <c r="O131" s="33">
        <v>1453.1</v>
      </c>
      <c r="P131" s="33">
        <v>1532.9999999999998</v>
      </c>
      <c r="Q131" s="33">
        <v>1596.4</v>
      </c>
      <c r="R131" s="33">
        <v>1643.5</v>
      </c>
      <c r="S131" s="33">
        <v>1682.6</v>
      </c>
      <c r="T131" s="33">
        <v>1718.3999999999999</v>
      </c>
      <c r="U131" s="33">
        <v>1756</v>
      </c>
      <c r="V131" s="33">
        <v>1802.8000000000002</v>
      </c>
      <c r="W131" s="33">
        <v>1843.1000000000001</v>
      </c>
      <c r="X131" s="33">
        <v>1879.9</v>
      </c>
      <c r="Y131" s="33">
        <v>1912.8</v>
      </c>
      <c r="Z131" s="33">
        <v>1915</v>
      </c>
      <c r="AA131" s="33">
        <v>1915.8000000000002</v>
      </c>
      <c r="AB131" s="33">
        <v>1914.6</v>
      </c>
      <c r="AC131" s="33">
        <v>1913.1999999999998</v>
      </c>
      <c r="AD131" s="33">
        <v>1908.6999999999998</v>
      </c>
      <c r="AE131" s="33">
        <v>1902.0000000000005</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3958.990936279296</v>
      </c>
      <c r="D134" s="25">
        <v>4317.8103637695258</v>
      </c>
      <c r="E134" s="25">
        <v>4573.706756591796</v>
      </c>
      <c r="F134" s="25">
        <v>4863.487548828125</v>
      </c>
      <c r="G134" s="25">
        <v>5201.9166870117178</v>
      </c>
      <c r="H134" s="25">
        <v>5437.4402160644531</v>
      </c>
      <c r="I134" s="25">
        <v>5687.2163696289063</v>
      </c>
      <c r="J134" s="25">
        <v>5903.9507446289063</v>
      </c>
      <c r="K134" s="25">
        <v>6119.5955810546875</v>
      </c>
      <c r="L134" s="25">
        <v>6335.1201782226563</v>
      </c>
      <c r="M134" s="25">
        <v>6551.9652099609375</v>
      </c>
      <c r="N134" s="25">
        <v>6777.43896484375</v>
      </c>
      <c r="O134" s="25">
        <v>7009.9451904296875</v>
      </c>
      <c r="P134" s="25">
        <v>7342.1573486328125</v>
      </c>
      <c r="Q134" s="25">
        <v>7660.2216186523428</v>
      </c>
      <c r="R134" s="25">
        <v>7948.7646484375</v>
      </c>
      <c r="S134" s="25">
        <v>8232.1309814453107</v>
      </c>
      <c r="T134" s="25">
        <v>8442.2579345703107</v>
      </c>
      <c r="U134" s="25">
        <v>8657.4797363281195</v>
      </c>
      <c r="V134" s="25">
        <v>8882.8239746093695</v>
      </c>
      <c r="W134" s="25">
        <v>9174.6318359375</v>
      </c>
      <c r="X134" s="25">
        <v>9461.2991943359302</v>
      </c>
      <c r="Y134" s="25">
        <v>9738.3736572265607</v>
      </c>
      <c r="Z134" s="25">
        <v>10013.37963867187</v>
      </c>
      <c r="AA134" s="25">
        <v>10276.632446289061</v>
      </c>
      <c r="AB134" s="25">
        <v>10539.169921875</v>
      </c>
      <c r="AC134" s="25">
        <v>10792.25280761718</v>
      </c>
      <c r="AD134" s="25">
        <v>11068.07116699218</v>
      </c>
      <c r="AE134" s="25">
        <v>11325.23864746093</v>
      </c>
    </row>
    <row r="135" spans="1:31">
      <c r="A135" s="29" t="s">
        <v>131</v>
      </c>
      <c r="B135" s="29" t="s">
        <v>77</v>
      </c>
      <c r="C135" s="33">
        <v>100</v>
      </c>
      <c r="D135" s="33">
        <v>124.19999999999999</v>
      </c>
      <c r="E135" s="33">
        <v>154</v>
      </c>
      <c r="F135" s="33">
        <v>192.4</v>
      </c>
      <c r="G135" s="33">
        <v>239.20000000000002</v>
      </c>
      <c r="H135" s="33">
        <v>291.89999999999998</v>
      </c>
      <c r="I135" s="33">
        <v>341.6</v>
      </c>
      <c r="J135" s="33">
        <v>391.7</v>
      </c>
      <c r="K135" s="33">
        <v>447.9</v>
      </c>
      <c r="L135" s="33">
        <v>535.6</v>
      </c>
      <c r="M135" s="33">
        <v>658.8</v>
      </c>
      <c r="N135" s="33">
        <v>750.19999999999993</v>
      </c>
      <c r="O135" s="33">
        <v>840.59999999999991</v>
      </c>
      <c r="P135" s="33">
        <v>910.09999999999991</v>
      </c>
      <c r="Q135" s="33">
        <v>967</v>
      </c>
      <c r="R135" s="33">
        <v>1010.4000000000001</v>
      </c>
      <c r="S135" s="33">
        <v>1047.8000000000002</v>
      </c>
      <c r="T135" s="33">
        <v>1082.5</v>
      </c>
      <c r="U135" s="33">
        <v>1115.7</v>
      </c>
      <c r="V135" s="33">
        <v>1154.5</v>
      </c>
      <c r="W135" s="33">
        <v>1190.3000000000002</v>
      </c>
      <c r="X135" s="33">
        <v>1223.3999999999999</v>
      </c>
      <c r="Y135" s="33">
        <v>1253.3000000000002</v>
      </c>
      <c r="Z135" s="33">
        <v>1257.8</v>
      </c>
      <c r="AA135" s="33">
        <v>1261.5</v>
      </c>
      <c r="AB135" s="33">
        <v>1263.9000000000001</v>
      </c>
      <c r="AC135" s="33">
        <v>1266.0999999999999</v>
      </c>
      <c r="AD135" s="33">
        <v>1266.2</v>
      </c>
      <c r="AE135" s="33">
        <v>1264.8</v>
      </c>
    </row>
    <row r="136" spans="1:31">
      <c r="A136" s="29" t="s">
        <v>131</v>
      </c>
      <c r="B136" s="29" t="s">
        <v>78</v>
      </c>
      <c r="C136" s="33">
        <v>100</v>
      </c>
      <c r="D136" s="33">
        <v>124.19999999999999</v>
      </c>
      <c r="E136" s="33">
        <v>154</v>
      </c>
      <c r="F136" s="33">
        <v>192.4</v>
      </c>
      <c r="G136" s="33">
        <v>239.20000000000002</v>
      </c>
      <c r="H136" s="33">
        <v>291.89999999999998</v>
      </c>
      <c r="I136" s="33">
        <v>341.6</v>
      </c>
      <c r="J136" s="33">
        <v>391.7</v>
      </c>
      <c r="K136" s="33">
        <v>447.9</v>
      </c>
      <c r="L136" s="33">
        <v>535.6</v>
      </c>
      <c r="M136" s="33">
        <v>658.8</v>
      </c>
      <c r="N136" s="33">
        <v>750.19999999999993</v>
      </c>
      <c r="O136" s="33">
        <v>840.59999999999991</v>
      </c>
      <c r="P136" s="33">
        <v>910.09999999999991</v>
      </c>
      <c r="Q136" s="33">
        <v>967</v>
      </c>
      <c r="R136" s="33">
        <v>1010.4000000000001</v>
      </c>
      <c r="S136" s="33">
        <v>1047.8000000000002</v>
      </c>
      <c r="T136" s="33">
        <v>1082.5</v>
      </c>
      <c r="U136" s="33">
        <v>1115.7</v>
      </c>
      <c r="V136" s="33">
        <v>1154.5</v>
      </c>
      <c r="W136" s="33">
        <v>1190.3000000000002</v>
      </c>
      <c r="X136" s="33">
        <v>1223.3999999999999</v>
      </c>
      <c r="Y136" s="33">
        <v>1253.3000000000002</v>
      </c>
      <c r="Z136" s="33">
        <v>1257.8</v>
      </c>
      <c r="AA136" s="33">
        <v>1261.5</v>
      </c>
      <c r="AB136" s="33">
        <v>1263.9000000000001</v>
      </c>
      <c r="AC136" s="33">
        <v>1266.0999999999999</v>
      </c>
      <c r="AD136" s="33">
        <v>1266.2</v>
      </c>
      <c r="AE136" s="33">
        <v>1264.8</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3399.660278320307</v>
      </c>
      <c r="D139" s="25">
        <v>4001.024871826171</v>
      </c>
      <c r="E139" s="25">
        <v>4608.783447265625</v>
      </c>
      <c r="F139" s="25">
        <v>5220.3077392578116</v>
      </c>
      <c r="G139" s="25">
        <v>5857.4215087890616</v>
      </c>
      <c r="H139" s="25">
        <v>6468.9187622070313</v>
      </c>
      <c r="I139" s="25">
        <v>7099.9295654296875</v>
      </c>
      <c r="J139" s="25">
        <v>7540.0233154296875</v>
      </c>
      <c r="K139" s="25">
        <v>7738.4832153320313</v>
      </c>
      <c r="L139" s="25">
        <v>7930.7979125976563</v>
      </c>
      <c r="M139" s="25">
        <v>8136.0897827148428</v>
      </c>
      <c r="N139" s="25">
        <v>8370.0506591796875</v>
      </c>
      <c r="O139" s="25">
        <v>8619.2453002929688</v>
      </c>
      <c r="P139" s="25">
        <v>8920.9479370117188</v>
      </c>
      <c r="Q139" s="25">
        <v>9255.9197998046875</v>
      </c>
      <c r="R139" s="25">
        <v>9575.5051269531195</v>
      </c>
      <c r="S139" s="25">
        <v>9946.5806884765607</v>
      </c>
      <c r="T139" s="25">
        <v>10240.586547851561</v>
      </c>
      <c r="U139" s="25">
        <v>10540.431640625</v>
      </c>
      <c r="V139" s="25">
        <v>10810.501586914061</v>
      </c>
      <c r="W139" s="25">
        <v>11169.42749023437</v>
      </c>
      <c r="X139" s="25">
        <v>11511.42041015625</v>
      </c>
      <c r="Y139" s="25">
        <v>11860.89733886718</v>
      </c>
      <c r="Z139" s="25">
        <v>12201.02001953125</v>
      </c>
      <c r="AA139" s="25">
        <v>12536.671997070311</v>
      </c>
      <c r="AB139" s="25">
        <v>12864.6533203125</v>
      </c>
      <c r="AC139" s="25">
        <v>13192.202270507811</v>
      </c>
      <c r="AD139" s="25">
        <v>13545.091430664061</v>
      </c>
      <c r="AE139" s="25">
        <v>13875.260864257811</v>
      </c>
    </row>
    <row r="140" spans="1:31">
      <c r="A140" s="29" t="s">
        <v>132</v>
      </c>
      <c r="B140" s="29" t="s">
        <v>77</v>
      </c>
      <c r="C140" s="33">
        <v>118.4</v>
      </c>
      <c r="D140" s="33">
        <v>150.60000000000002</v>
      </c>
      <c r="E140" s="33">
        <v>185.3</v>
      </c>
      <c r="F140" s="33">
        <v>233.1</v>
      </c>
      <c r="G140" s="33">
        <v>293.5</v>
      </c>
      <c r="H140" s="33">
        <v>368.7</v>
      </c>
      <c r="I140" s="33">
        <v>458.7</v>
      </c>
      <c r="J140" s="33">
        <v>561.5</v>
      </c>
      <c r="K140" s="33">
        <v>673.5</v>
      </c>
      <c r="L140" s="33">
        <v>806.60000000000014</v>
      </c>
      <c r="M140" s="33">
        <v>987.9</v>
      </c>
      <c r="N140" s="33">
        <v>1130</v>
      </c>
      <c r="O140" s="33">
        <v>1253.5999999999999</v>
      </c>
      <c r="P140" s="33">
        <v>1350</v>
      </c>
      <c r="Q140" s="33">
        <v>1430.8</v>
      </c>
      <c r="R140" s="33">
        <v>1487.6</v>
      </c>
      <c r="S140" s="33">
        <v>1533.3000000000002</v>
      </c>
      <c r="T140" s="33">
        <v>1573.8999999999999</v>
      </c>
      <c r="U140" s="33">
        <v>1613.3</v>
      </c>
      <c r="V140" s="33">
        <v>1665.4999999999998</v>
      </c>
      <c r="W140" s="33">
        <v>1711.6</v>
      </c>
      <c r="X140" s="33">
        <v>1753.2999999999997</v>
      </c>
      <c r="Y140" s="33">
        <v>1790.6000000000001</v>
      </c>
      <c r="Z140" s="33">
        <v>1795.4</v>
      </c>
      <c r="AA140" s="33">
        <v>1799.1000000000001</v>
      </c>
      <c r="AB140" s="33">
        <v>1800.8</v>
      </c>
      <c r="AC140" s="33">
        <v>1803</v>
      </c>
      <c r="AD140" s="33">
        <v>1802.1</v>
      </c>
      <c r="AE140" s="33">
        <v>1797.8999999999996</v>
      </c>
    </row>
    <row r="141" spans="1:31">
      <c r="A141" s="29" t="s">
        <v>132</v>
      </c>
      <c r="B141" s="29" t="s">
        <v>78</v>
      </c>
      <c r="C141" s="33">
        <v>118.4</v>
      </c>
      <c r="D141" s="33">
        <v>150.60000000000002</v>
      </c>
      <c r="E141" s="33">
        <v>185.3</v>
      </c>
      <c r="F141" s="33">
        <v>233.1</v>
      </c>
      <c r="G141" s="33">
        <v>293.5</v>
      </c>
      <c r="H141" s="33">
        <v>368.7</v>
      </c>
      <c r="I141" s="33">
        <v>458.7</v>
      </c>
      <c r="J141" s="33">
        <v>561.5</v>
      </c>
      <c r="K141" s="33">
        <v>673.5</v>
      </c>
      <c r="L141" s="33">
        <v>806.60000000000014</v>
      </c>
      <c r="M141" s="33">
        <v>987.9</v>
      </c>
      <c r="N141" s="33">
        <v>1130</v>
      </c>
      <c r="O141" s="33">
        <v>1253.5999999999999</v>
      </c>
      <c r="P141" s="33">
        <v>1350</v>
      </c>
      <c r="Q141" s="33">
        <v>1430.8</v>
      </c>
      <c r="R141" s="33">
        <v>1487.6</v>
      </c>
      <c r="S141" s="33">
        <v>1533.3000000000002</v>
      </c>
      <c r="T141" s="33">
        <v>1573.8999999999999</v>
      </c>
      <c r="U141" s="33">
        <v>1613.3</v>
      </c>
      <c r="V141" s="33">
        <v>1665.4999999999998</v>
      </c>
      <c r="W141" s="33">
        <v>1711.6</v>
      </c>
      <c r="X141" s="33">
        <v>1753.2999999999997</v>
      </c>
      <c r="Y141" s="33">
        <v>1790.6000000000001</v>
      </c>
      <c r="Z141" s="33">
        <v>1795.4</v>
      </c>
      <c r="AA141" s="33">
        <v>1799.1000000000001</v>
      </c>
      <c r="AB141" s="33">
        <v>1800.8</v>
      </c>
      <c r="AC141" s="33">
        <v>1803</v>
      </c>
      <c r="AD141" s="33">
        <v>1802.1</v>
      </c>
      <c r="AE141" s="33">
        <v>1797.8999999999996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1783.25219726562</v>
      </c>
      <c r="D144" s="25">
        <v>1904.915832519531</v>
      </c>
      <c r="E144" s="25">
        <v>2001.411621093742</v>
      </c>
      <c r="F144" s="25">
        <v>2115.5841369628902</v>
      </c>
      <c r="G144" s="25">
        <v>2235.533142089836</v>
      </c>
      <c r="H144" s="25">
        <v>2330.6984558105391</v>
      </c>
      <c r="I144" s="25">
        <v>2429.9710998535152</v>
      </c>
      <c r="J144" s="25">
        <v>2525.535614013671</v>
      </c>
      <c r="K144" s="25">
        <v>2576.91870117187</v>
      </c>
      <c r="L144" s="25">
        <v>2628.908325195312</v>
      </c>
      <c r="M144" s="25">
        <v>2682.0504760742178</v>
      </c>
      <c r="N144" s="25">
        <v>2744.493621826171</v>
      </c>
      <c r="O144" s="25">
        <v>2829.0292053222602</v>
      </c>
      <c r="P144" s="25">
        <v>2925.9724426269531</v>
      </c>
      <c r="Q144" s="25">
        <v>3018.7078247070313</v>
      </c>
      <c r="R144" s="25">
        <v>3107.7264099121089</v>
      </c>
      <c r="S144" s="25">
        <v>3178.0110473632758</v>
      </c>
      <c r="T144" s="25">
        <v>3226.1052856445258</v>
      </c>
      <c r="U144" s="25">
        <v>3277.01879882812</v>
      </c>
      <c r="V144" s="25">
        <v>3337.9873046875</v>
      </c>
      <c r="W144" s="25">
        <v>3420.5073852539063</v>
      </c>
      <c r="X144" s="25">
        <v>3504.33837890625</v>
      </c>
      <c r="Y144" s="25">
        <v>3582.830444335937</v>
      </c>
      <c r="Z144" s="25">
        <v>3664.9785766601563</v>
      </c>
      <c r="AA144" s="25">
        <v>3732.9153442382758</v>
      </c>
      <c r="AB144" s="25">
        <v>3799.7863159179678</v>
      </c>
      <c r="AC144" s="25">
        <v>3862.823364257812</v>
      </c>
      <c r="AD144" s="25">
        <v>3941.0979614257813</v>
      </c>
      <c r="AE144" s="25">
        <v>4004.3894653320313</v>
      </c>
    </row>
    <row r="145" spans="1:31">
      <c r="A145" s="29" t="s">
        <v>133</v>
      </c>
      <c r="B145" s="29" t="s">
        <v>77</v>
      </c>
      <c r="C145" s="33">
        <v>108</v>
      </c>
      <c r="D145" s="33">
        <v>143.60000000000002</v>
      </c>
      <c r="E145" s="33">
        <v>152.5</v>
      </c>
      <c r="F145" s="33">
        <v>162.30000000000001</v>
      </c>
      <c r="G145" s="33">
        <v>184.7</v>
      </c>
      <c r="H145" s="33">
        <v>221.60000000000002</v>
      </c>
      <c r="I145" s="33">
        <v>255.79999999999998</v>
      </c>
      <c r="J145" s="33">
        <v>278.39999999999998</v>
      </c>
      <c r="K145" s="33">
        <v>302.3</v>
      </c>
      <c r="L145" s="33">
        <v>337</v>
      </c>
      <c r="M145" s="33">
        <v>392.09999999999997</v>
      </c>
      <c r="N145" s="33">
        <v>427.50000000000006</v>
      </c>
      <c r="O145" s="33">
        <v>457.7</v>
      </c>
      <c r="P145" s="33">
        <v>477.70000000000005</v>
      </c>
      <c r="Q145" s="33">
        <v>491.8</v>
      </c>
      <c r="R145" s="33">
        <v>500</v>
      </c>
      <c r="S145" s="33">
        <v>506.29999999999995</v>
      </c>
      <c r="T145" s="33">
        <v>511.90000000000003</v>
      </c>
      <c r="U145" s="33">
        <v>517.20000000000005</v>
      </c>
      <c r="V145" s="33">
        <v>527</v>
      </c>
      <c r="W145" s="33">
        <v>534.90000000000009</v>
      </c>
      <c r="X145" s="33">
        <v>541.60000000000014</v>
      </c>
      <c r="Y145" s="33">
        <v>546.99999999999989</v>
      </c>
      <c r="Z145" s="33">
        <v>544.4</v>
      </c>
      <c r="AA145" s="33">
        <v>541.39999999999986</v>
      </c>
      <c r="AB145" s="33">
        <v>538.1</v>
      </c>
      <c r="AC145" s="33">
        <v>534.79999999999995</v>
      </c>
      <c r="AD145" s="33">
        <v>530.4</v>
      </c>
      <c r="AE145" s="33">
        <v>525.4</v>
      </c>
    </row>
    <row r="146" spans="1:31">
      <c r="A146" s="29" t="s">
        <v>133</v>
      </c>
      <c r="B146" s="29" t="s">
        <v>78</v>
      </c>
      <c r="C146" s="33">
        <v>108</v>
      </c>
      <c r="D146" s="33">
        <v>143.60000000000002</v>
      </c>
      <c r="E146" s="33">
        <v>152.5</v>
      </c>
      <c r="F146" s="33">
        <v>162.30000000000001</v>
      </c>
      <c r="G146" s="33">
        <v>184.7</v>
      </c>
      <c r="H146" s="33">
        <v>221.60000000000002</v>
      </c>
      <c r="I146" s="33">
        <v>255.79999999999998</v>
      </c>
      <c r="J146" s="33">
        <v>278.39999999999998</v>
      </c>
      <c r="K146" s="33">
        <v>302.3</v>
      </c>
      <c r="L146" s="33">
        <v>337</v>
      </c>
      <c r="M146" s="33">
        <v>392.09999999999997</v>
      </c>
      <c r="N146" s="33">
        <v>427.50000000000006</v>
      </c>
      <c r="O146" s="33">
        <v>457.7</v>
      </c>
      <c r="P146" s="33">
        <v>477.70000000000005</v>
      </c>
      <c r="Q146" s="33">
        <v>491.8</v>
      </c>
      <c r="R146" s="33">
        <v>500</v>
      </c>
      <c r="S146" s="33">
        <v>506.29999999999995</v>
      </c>
      <c r="T146" s="33">
        <v>511.90000000000003</v>
      </c>
      <c r="U146" s="33">
        <v>517.20000000000005</v>
      </c>
      <c r="V146" s="33">
        <v>527</v>
      </c>
      <c r="W146" s="33">
        <v>534.90000000000009</v>
      </c>
      <c r="X146" s="33">
        <v>541.60000000000014</v>
      </c>
      <c r="Y146" s="33">
        <v>546.99999999999989</v>
      </c>
      <c r="Z146" s="33">
        <v>544.4</v>
      </c>
      <c r="AA146" s="33">
        <v>541.39999999999986</v>
      </c>
      <c r="AB146" s="33">
        <v>538.1</v>
      </c>
      <c r="AC146" s="33">
        <v>534.79999999999995</v>
      </c>
      <c r="AD146" s="33">
        <v>530.4</v>
      </c>
      <c r="AE146" s="33">
        <v>525.4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204.19714546203551</v>
      </c>
      <c r="D149" s="25">
        <v>233.09677696227939</v>
      </c>
      <c r="E149" s="25">
        <v>254.7381706237789</v>
      </c>
      <c r="F149" s="25">
        <v>280.67674827575593</v>
      </c>
      <c r="G149" s="25">
        <v>321.3366508483885</v>
      </c>
      <c r="H149" s="25">
        <v>342.57176971435524</v>
      </c>
      <c r="I149" s="25">
        <v>360.43885421752844</v>
      </c>
      <c r="J149" s="25">
        <v>375.37065315246491</v>
      </c>
      <c r="K149" s="25">
        <v>388.24706268310524</v>
      </c>
      <c r="L149" s="25">
        <v>403.36797332763643</v>
      </c>
      <c r="M149" s="25">
        <v>417.56658554077069</v>
      </c>
      <c r="N149" s="25">
        <v>437.67878341674793</v>
      </c>
      <c r="O149" s="25">
        <v>456.55220794677723</v>
      </c>
      <c r="P149" s="25">
        <v>480.27448272705038</v>
      </c>
      <c r="Q149" s="25">
        <v>504.66506195068297</v>
      </c>
      <c r="R149" s="25">
        <v>530.23641204833973</v>
      </c>
      <c r="S149" s="25">
        <v>561.87531280517533</v>
      </c>
      <c r="T149" s="25">
        <v>584.34315109252884</v>
      </c>
      <c r="U149" s="25">
        <v>607.45865631103493</v>
      </c>
      <c r="V149" s="25">
        <v>631.3108139038078</v>
      </c>
      <c r="W149" s="25">
        <v>656.63341522216774</v>
      </c>
      <c r="X149" s="25">
        <v>682.03916168212868</v>
      </c>
      <c r="Y149" s="25">
        <v>706.06086730957009</v>
      </c>
      <c r="Z149" s="25">
        <v>731.79200744628827</v>
      </c>
      <c r="AA149" s="25">
        <v>754.89101409912087</v>
      </c>
      <c r="AB149" s="25">
        <v>777.36419677734375</v>
      </c>
      <c r="AC149" s="25">
        <v>797.69670104980446</v>
      </c>
      <c r="AD149" s="25">
        <v>822.2517700195308</v>
      </c>
      <c r="AE149" s="25">
        <v>841.2425537109375</v>
      </c>
    </row>
    <row r="150" spans="1:31">
      <c r="A150" s="29" t="s">
        <v>134</v>
      </c>
      <c r="B150" s="29" t="s">
        <v>77</v>
      </c>
      <c r="C150" s="33">
        <v>14.8</v>
      </c>
      <c r="D150" s="33">
        <v>17.299999999999997</v>
      </c>
      <c r="E150" s="33">
        <v>21.1</v>
      </c>
      <c r="F150" s="33">
        <v>25.9</v>
      </c>
      <c r="G150" s="33">
        <v>31.799999999999997</v>
      </c>
      <c r="H150" s="33">
        <v>39.099999999999994</v>
      </c>
      <c r="I150" s="33">
        <v>48</v>
      </c>
      <c r="J150" s="33">
        <v>55.2</v>
      </c>
      <c r="K150" s="33">
        <v>61.399999999999991</v>
      </c>
      <c r="L150" s="33">
        <v>69.599999999999994</v>
      </c>
      <c r="M150" s="33">
        <v>81.7</v>
      </c>
      <c r="N150" s="33">
        <v>90.600000000000009</v>
      </c>
      <c r="O150" s="33">
        <v>98.2</v>
      </c>
      <c r="P150" s="33">
        <v>103.8</v>
      </c>
      <c r="Q150" s="33">
        <v>108</v>
      </c>
      <c r="R150" s="33">
        <v>110.8</v>
      </c>
      <c r="S150" s="33">
        <v>113</v>
      </c>
      <c r="T150" s="33">
        <v>115.10000000000001</v>
      </c>
      <c r="U150" s="33">
        <v>117.1</v>
      </c>
      <c r="V150" s="33">
        <v>119.8</v>
      </c>
      <c r="W150" s="33">
        <v>122.00000000000001</v>
      </c>
      <c r="X150" s="33">
        <v>123.9</v>
      </c>
      <c r="Y150" s="33">
        <v>125.6</v>
      </c>
      <c r="Z150" s="33">
        <v>125.2</v>
      </c>
      <c r="AA150" s="33">
        <v>124.70000000000002</v>
      </c>
      <c r="AB150" s="33">
        <v>124.10000000000002</v>
      </c>
      <c r="AC150" s="33">
        <v>123.5</v>
      </c>
      <c r="AD150" s="33">
        <v>122.59999999999997</v>
      </c>
      <c r="AE150" s="33">
        <v>121.69999999999999</v>
      </c>
    </row>
    <row r="151" spans="1:31">
      <c r="A151" s="29" t="s">
        <v>134</v>
      </c>
      <c r="B151" s="29" t="s">
        <v>78</v>
      </c>
      <c r="C151" s="33">
        <v>14.8</v>
      </c>
      <c r="D151" s="33">
        <v>17.299999999999997</v>
      </c>
      <c r="E151" s="33">
        <v>21.1</v>
      </c>
      <c r="F151" s="33">
        <v>25.9</v>
      </c>
      <c r="G151" s="33">
        <v>31.799999999999997</v>
      </c>
      <c r="H151" s="33">
        <v>39.099999999999994</v>
      </c>
      <c r="I151" s="33">
        <v>48</v>
      </c>
      <c r="J151" s="33">
        <v>55.2</v>
      </c>
      <c r="K151" s="33">
        <v>61.399999999999991</v>
      </c>
      <c r="L151" s="33">
        <v>69.599999999999994</v>
      </c>
      <c r="M151" s="33">
        <v>81.7</v>
      </c>
      <c r="N151" s="33">
        <v>90.600000000000009</v>
      </c>
      <c r="O151" s="33">
        <v>98.2</v>
      </c>
      <c r="P151" s="33">
        <v>103.8</v>
      </c>
      <c r="Q151" s="33">
        <v>108</v>
      </c>
      <c r="R151" s="33">
        <v>110.8</v>
      </c>
      <c r="S151" s="33">
        <v>113</v>
      </c>
      <c r="T151" s="33">
        <v>115.10000000000001</v>
      </c>
      <c r="U151" s="33">
        <v>117.1</v>
      </c>
      <c r="V151" s="33">
        <v>119.8</v>
      </c>
      <c r="W151" s="33">
        <v>122.00000000000001</v>
      </c>
      <c r="X151" s="33">
        <v>123.9</v>
      </c>
      <c r="Y151" s="33">
        <v>125.6</v>
      </c>
      <c r="Z151" s="33">
        <v>125.2</v>
      </c>
      <c r="AA151" s="33">
        <v>124.70000000000002</v>
      </c>
      <c r="AB151" s="33">
        <v>124.10000000000002</v>
      </c>
      <c r="AC151" s="33">
        <v>123.5</v>
      </c>
      <c r="AD151" s="33">
        <v>122.59999999999997</v>
      </c>
      <c r="AE151" s="33">
        <v>121.69999999999999</v>
      </c>
    </row>
  </sheetData>
  <sheetProtection algorithmName="SHA-512" hashValue="hUYe93nsQCoE1XXutBNlJcyyIfsKQLESO47s1VPJr+KRU2LztHv0zQm9Wg9oOkYLfILxTO2J5Gvs5J3FPIKXsg==" saltValue="6Av1T2+ttPlXrSWfF/ZEi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39997558519241921"/>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347026.85959999997</v>
      </c>
      <c r="D6" s="33">
        <v>288939.89130000002</v>
      </c>
      <c r="E6" s="33">
        <v>275292.10399999999</v>
      </c>
      <c r="F6" s="33">
        <v>273770.31246903911</v>
      </c>
      <c r="G6" s="33">
        <v>240269.23877781403</v>
      </c>
      <c r="H6" s="33">
        <v>212201.444439952</v>
      </c>
      <c r="I6" s="33">
        <v>183175.59997582802</v>
      </c>
      <c r="J6" s="33">
        <v>182204.72644217664</v>
      </c>
      <c r="K6" s="33">
        <v>138864.34375835827</v>
      </c>
      <c r="L6" s="33">
        <v>127542.31670454782</v>
      </c>
      <c r="M6" s="33">
        <v>116749.95426875804</v>
      </c>
      <c r="N6" s="33">
        <v>98867.586610798913</v>
      </c>
      <c r="O6" s="33">
        <v>104184.84414136491</v>
      </c>
      <c r="P6" s="33">
        <v>91948.593635126803</v>
      </c>
      <c r="Q6" s="33">
        <v>77667.334499999997</v>
      </c>
      <c r="R6" s="33">
        <v>72458.013999999996</v>
      </c>
      <c r="S6" s="33">
        <v>60120.798599999995</v>
      </c>
      <c r="T6" s="33">
        <v>57226.727500000001</v>
      </c>
      <c r="U6" s="33">
        <v>50664.314300000005</v>
      </c>
      <c r="V6" s="33">
        <v>46410.782500000001</v>
      </c>
      <c r="W6" s="33">
        <v>41408.447200000002</v>
      </c>
      <c r="X6" s="33">
        <v>26802.532299999995</v>
      </c>
      <c r="Y6" s="33">
        <v>21230.948499999999</v>
      </c>
      <c r="Z6" s="33">
        <v>17096.335600000002</v>
      </c>
      <c r="AA6" s="33">
        <v>13512.166300000001</v>
      </c>
      <c r="AB6" s="33">
        <v>10754.225900000001</v>
      </c>
      <c r="AC6" s="33">
        <v>9702.7175999999999</v>
      </c>
      <c r="AD6" s="33">
        <v>9026.1324999999997</v>
      </c>
      <c r="AE6" s="33">
        <v>7767.2206999999999</v>
      </c>
    </row>
    <row r="7" spans="1:31">
      <c r="A7" s="29" t="s">
        <v>40</v>
      </c>
      <c r="B7" s="29" t="s">
        <v>71</v>
      </c>
      <c r="C7" s="33">
        <v>117917.3095</v>
      </c>
      <c r="D7" s="33">
        <v>106382.565</v>
      </c>
      <c r="E7" s="33">
        <v>103198.1295</v>
      </c>
      <c r="F7" s="33">
        <v>72934.403894755902</v>
      </c>
      <c r="G7" s="33">
        <v>73867.093367288602</v>
      </c>
      <c r="H7" s="33">
        <v>67946.780815930048</v>
      </c>
      <c r="I7" s="33">
        <v>61643.345733311398</v>
      </c>
      <c r="J7" s="33">
        <v>59080.386464230942</v>
      </c>
      <c r="K7" s="33">
        <v>55203.200159409564</v>
      </c>
      <c r="L7" s="33">
        <v>55763.75517955963</v>
      </c>
      <c r="M7" s="33">
        <v>52514.62403005403</v>
      </c>
      <c r="N7" s="33">
        <v>49260.237000000001</v>
      </c>
      <c r="O7" s="33">
        <v>48460.351499999997</v>
      </c>
      <c r="P7" s="33">
        <v>44512.027499999997</v>
      </c>
      <c r="Q7" s="33">
        <v>44555.606500000002</v>
      </c>
      <c r="R7" s="33">
        <v>40038.478499999997</v>
      </c>
      <c r="S7" s="33">
        <v>35622.458500000001</v>
      </c>
      <c r="T7" s="33">
        <v>34420.8105</v>
      </c>
      <c r="U7" s="33">
        <v>28223.948</v>
      </c>
      <c r="V7" s="33">
        <v>27310.6525</v>
      </c>
      <c r="W7" s="33">
        <v>29426.369699999999</v>
      </c>
      <c r="X7" s="33">
        <v>28310.317999999999</v>
      </c>
      <c r="Y7" s="33">
        <v>25161.074499999999</v>
      </c>
      <c r="Z7" s="33">
        <v>22814.004900000004</v>
      </c>
      <c r="AA7" s="33">
        <v>21974.991899999997</v>
      </c>
      <c r="AB7" s="33">
        <v>22063.2994</v>
      </c>
      <c r="AC7" s="33">
        <v>13732.3333</v>
      </c>
      <c r="AD7" s="33">
        <v>0</v>
      </c>
      <c r="AE7" s="33">
        <v>0</v>
      </c>
    </row>
    <row r="8" spans="1:31">
      <c r="A8" s="29" t="s">
        <v>40</v>
      </c>
      <c r="B8" s="29" t="s">
        <v>20</v>
      </c>
      <c r="C8" s="33">
        <v>15628.781034705431</v>
      </c>
      <c r="D8" s="33">
        <v>14892.966283895455</v>
      </c>
      <c r="E8" s="33">
        <v>12038.241553645001</v>
      </c>
      <c r="F8" s="33">
        <v>11901.434704216401</v>
      </c>
      <c r="G8" s="33">
        <v>10863.896967759018</v>
      </c>
      <c r="H8" s="33">
        <v>10260.182237754841</v>
      </c>
      <c r="I8" s="33">
        <v>9882.4187547176243</v>
      </c>
      <c r="J8" s="33">
        <v>11388.30304619341</v>
      </c>
      <c r="K8" s="33">
        <v>8699.3949397003271</v>
      </c>
      <c r="L8" s="33">
        <v>8683.8117112467844</v>
      </c>
      <c r="M8" s="33">
        <v>9286.5488758600677</v>
      </c>
      <c r="N8" s="33">
        <v>18826.017926462857</v>
      </c>
      <c r="O8" s="33">
        <v>19544.005037728693</v>
      </c>
      <c r="P8" s="33">
        <v>20269.915215250989</v>
      </c>
      <c r="Q8" s="33">
        <v>14244.799816115363</v>
      </c>
      <c r="R8" s="33">
        <v>11707.491072298615</v>
      </c>
      <c r="S8" s="33">
        <v>16631.765873192264</v>
      </c>
      <c r="T8" s="33">
        <v>15883.30051134801</v>
      </c>
      <c r="U8" s="33">
        <v>12082.958621736372</v>
      </c>
      <c r="V8" s="33">
        <v>11598.697838411761</v>
      </c>
      <c r="W8" s="33">
        <v>11329.29036137866</v>
      </c>
      <c r="X8" s="33">
        <v>12692.672315711099</v>
      </c>
      <c r="Y8" s="33">
        <v>7593.5042896352879</v>
      </c>
      <c r="Z8" s="33">
        <v>7096.6363530852113</v>
      </c>
      <c r="AA8" s="33">
        <v>3189.8713934877128</v>
      </c>
      <c r="AB8" s="33">
        <v>2065.2924944375686</v>
      </c>
      <c r="AC8" s="33">
        <v>1977.369475290385</v>
      </c>
      <c r="AD8" s="33">
        <v>1879.381299071234</v>
      </c>
      <c r="AE8" s="33">
        <v>1790.448636937422</v>
      </c>
    </row>
    <row r="9" spans="1:31">
      <c r="A9" s="29" t="s">
        <v>40</v>
      </c>
      <c r="B9" s="29" t="s">
        <v>32</v>
      </c>
      <c r="C9" s="33">
        <v>1710.7162020000001</v>
      </c>
      <c r="D9" s="33">
        <v>1662.9615940000001</v>
      </c>
      <c r="E9" s="33">
        <v>1781.020687</v>
      </c>
      <c r="F9" s="33">
        <v>641.16486199999997</v>
      </c>
      <c r="G9" s="33">
        <v>580.35266050000007</v>
      </c>
      <c r="H9" s="33">
        <v>574.150036</v>
      </c>
      <c r="I9" s="33">
        <v>531.88015500000006</v>
      </c>
      <c r="J9" s="33">
        <v>535.41020800000001</v>
      </c>
      <c r="K9" s="33">
        <v>470.44971999999996</v>
      </c>
      <c r="L9" s="33">
        <v>455.88599599999998</v>
      </c>
      <c r="M9" s="33">
        <v>427.64837110000002</v>
      </c>
      <c r="N9" s="33">
        <v>554.01149699999996</v>
      </c>
      <c r="O9" s="33">
        <v>448.41283700000002</v>
      </c>
      <c r="P9" s="33">
        <v>739.50171799999987</v>
      </c>
      <c r="Q9" s="33">
        <v>322.55514200000005</v>
      </c>
      <c r="R9" s="33">
        <v>282.81751600000001</v>
      </c>
      <c r="S9" s="33">
        <v>645.18883000000005</v>
      </c>
      <c r="T9" s="33">
        <v>630.61611399999992</v>
      </c>
      <c r="U9" s="33">
        <v>496.41825</v>
      </c>
      <c r="V9" s="33">
        <v>486.02209999999997</v>
      </c>
      <c r="W9" s="33">
        <v>476.36603000000002</v>
      </c>
      <c r="X9" s="33">
        <v>559.18893999999989</v>
      </c>
      <c r="Y9" s="33">
        <v>457.16771999999997</v>
      </c>
      <c r="Z9" s="33">
        <v>431.18150000000003</v>
      </c>
      <c r="AA9" s="33">
        <v>509.13778000000002</v>
      </c>
      <c r="AB9" s="33">
        <v>0</v>
      </c>
      <c r="AC9" s="33">
        <v>0</v>
      </c>
      <c r="AD9" s="33">
        <v>0</v>
      </c>
      <c r="AE9" s="33">
        <v>0</v>
      </c>
    </row>
    <row r="10" spans="1:31">
      <c r="A10" s="29" t="s">
        <v>40</v>
      </c>
      <c r="B10" s="29" t="s">
        <v>66</v>
      </c>
      <c r="C10" s="33">
        <v>549.73005210094868</v>
      </c>
      <c r="D10" s="33">
        <v>243.12811120655419</v>
      </c>
      <c r="E10" s="33">
        <v>1128.6011613750254</v>
      </c>
      <c r="F10" s="33">
        <v>842.69486186487802</v>
      </c>
      <c r="G10" s="33">
        <v>297.80699462964878</v>
      </c>
      <c r="H10" s="33">
        <v>703.86411264131198</v>
      </c>
      <c r="I10" s="33">
        <v>396.6965568926845</v>
      </c>
      <c r="J10" s="33">
        <v>971.00253802886425</v>
      </c>
      <c r="K10" s="33">
        <v>112.04267678854491</v>
      </c>
      <c r="L10" s="33">
        <v>239.49008838983599</v>
      </c>
      <c r="M10" s="33">
        <v>221.59528220692727</v>
      </c>
      <c r="N10" s="33">
        <v>2845.2537473920725</v>
      </c>
      <c r="O10" s="33">
        <v>1885.0131077104747</v>
      </c>
      <c r="P10" s="33">
        <v>2637.5934141223602</v>
      </c>
      <c r="Q10" s="33">
        <v>1897.0682639550278</v>
      </c>
      <c r="R10" s="33">
        <v>1982.3765577493139</v>
      </c>
      <c r="S10" s="33">
        <v>7404.4498442691565</v>
      </c>
      <c r="T10" s="33">
        <v>7009.0139126295626</v>
      </c>
      <c r="U10" s="33">
        <v>12284.5758519026</v>
      </c>
      <c r="V10" s="33">
        <v>12719.367830695068</v>
      </c>
      <c r="W10" s="33">
        <v>8870.7415157555697</v>
      </c>
      <c r="X10" s="33">
        <v>12223.173633017126</v>
      </c>
      <c r="Y10" s="33">
        <v>17572.164633871635</v>
      </c>
      <c r="Z10" s="33">
        <v>6814.2780204488299</v>
      </c>
      <c r="AA10" s="33">
        <v>6903.8716739489601</v>
      </c>
      <c r="AB10" s="33">
        <v>7700.8838591599051</v>
      </c>
      <c r="AC10" s="33">
        <v>8831.1617377138555</v>
      </c>
      <c r="AD10" s="33">
        <v>12703.821948315934</v>
      </c>
      <c r="AE10" s="33">
        <v>11121.141450408282</v>
      </c>
    </row>
    <row r="11" spans="1:31">
      <c r="A11" s="29" t="s">
        <v>40</v>
      </c>
      <c r="B11" s="29" t="s">
        <v>65</v>
      </c>
      <c r="C11" s="33">
        <v>91054.41664000001</v>
      </c>
      <c r="D11" s="33">
        <v>88203.497099999993</v>
      </c>
      <c r="E11" s="33">
        <v>83349.902130000002</v>
      </c>
      <c r="F11" s="33">
        <v>96429.411470000006</v>
      </c>
      <c r="G11" s="33">
        <v>91998.312590000001</v>
      </c>
      <c r="H11" s="33">
        <v>78482.022800000006</v>
      </c>
      <c r="I11" s="33">
        <v>84238.975560000006</v>
      </c>
      <c r="J11" s="33">
        <v>92941.646039999992</v>
      </c>
      <c r="K11" s="33">
        <v>74999.512050000005</v>
      </c>
      <c r="L11" s="33">
        <v>64181.26369</v>
      </c>
      <c r="M11" s="33">
        <v>62257.108890000003</v>
      </c>
      <c r="N11" s="33">
        <v>64264.824440000004</v>
      </c>
      <c r="O11" s="33">
        <v>64079.468370000002</v>
      </c>
      <c r="P11" s="33">
        <v>64262.701049999996</v>
      </c>
      <c r="Q11" s="33">
        <v>58853.200840000005</v>
      </c>
      <c r="R11" s="33">
        <v>52051.256710000001</v>
      </c>
      <c r="S11" s="33">
        <v>55809.207809999993</v>
      </c>
      <c r="T11" s="33">
        <v>47414.24641</v>
      </c>
      <c r="U11" s="33">
        <v>41759.158859999996</v>
      </c>
      <c r="V11" s="33">
        <v>38148.504185999991</v>
      </c>
      <c r="W11" s="33">
        <v>35915.415999999997</v>
      </c>
      <c r="X11" s="33">
        <v>36194.827960000002</v>
      </c>
      <c r="Y11" s="33">
        <v>35913.447225000004</v>
      </c>
      <c r="Z11" s="33">
        <v>32924.178449999999</v>
      </c>
      <c r="AA11" s="33">
        <v>31551.877520000002</v>
      </c>
      <c r="AB11" s="33">
        <v>33845.539075000001</v>
      </c>
      <c r="AC11" s="33">
        <v>28239.162599999996</v>
      </c>
      <c r="AD11" s="33">
        <v>25994.681976</v>
      </c>
      <c r="AE11" s="33">
        <v>22562.341232000006</v>
      </c>
    </row>
    <row r="12" spans="1:31">
      <c r="A12" s="29" t="s">
        <v>40</v>
      </c>
      <c r="B12" s="29" t="s">
        <v>69</v>
      </c>
      <c r="C12" s="33">
        <v>67501.34588517138</v>
      </c>
      <c r="D12" s="33">
        <v>80292.769284650392</v>
      </c>
      <c r="E12" s="33">
        <v>68797.188332650403</v>
      </c>
      <c r="F12" s="33">
        <v>67306.953987715489</v>
      </c>
      <c r="G12" s="33">
        <v>66764.661336871053</v>
      </c>
      <c r="H12" s="33">
        <v>66641.174359592187</v>
      </c>
      <c r="I12" s="33">
        <v>64254.684615826976</v>
      </c>
      <c r="J12" s="33">
        <v>55192.474185661711</v>
      </c>
      <c r="K12" s="33">
        <v>50381.566112280823</v>
      </c>
      <c r="L12" s="33">
        <v>47889.180528391604</v>
      </c>
      <c r="M12" s="33">
        <v>49905.074423590784</v>
      </c>
      <c r="N12" s="33">
        <v>42727.053483749893</v>
      </c>
      <c r="O12" s="33">
        <v>40693.05707982873</v>
      </c>
      <c r="P12" s="33">
        <v>39635.674715026093</v>
      </c>
      <c r="Q12" s="33">
        <v>38315.232901343865</v>
      </c>
      <c r="R12" s="33">
        <v>36046.330332652164</v>
      </c>
      <c r="S12" s="33">
        <v>29182.395769221566</v>
      </c>
      <c r="T12" s="33">
        <v>25555.60302363789</v>
      </c>
      <c r="U12" s="33">
        <v>22345.744873593514</v>
      </c>
      <c r="V12" s="33">
        <v>20933.8705542352</v>
      </c>
      <c r="W12" s="33">
        <v>18246.488774993828</v>
      </c>
      <c r="X12" s="33">
        <v>16821.645305712555</v>
      </c>
      <c r="Y12" s="33">
        <v>13206.230990283331</v>
      </c>
      <c r="Z12" s="33">
        <v>11647.804087467091</v>
      </c>
      <c r="AA12" s="33">
        <v>8004.0635819837617</v>
      </c>
      <c r="AB12" s="33">
        <v>6059.9938019208703</v>
      </c>
      <c r="AC12" s="33">
        <v>5519.834019078924</v>
      </c>
      <c r="AD12" s="33">
        <v>4868.5537445609862</v>
      </c>
      <c r="AE12" s="33">
        <v>2798.5896118619676</v>
      </c>
    </row>
    <row r="13" spans="1:31">
      <c r="A13" s="29" t="s">
        <v>40</v>
      </c>
      <c r="B13" s="29" t="s">
        <v>68</v>
      </c>
      <c r="C13" s="33">
        <v>13.512077443711812</v>
      </c>
      <c r="D13" s="33">
        <v>15.82119551066844</v>
      </c>
      <c r="E13" s="33">
        <v>15.344911496788436</v>
      </c>
      <c r="F13" s="33">
        <v>14.047263997577264</v>
      </c>
      <c r="G13" s="33">
        <v>15.756073319911506</v>
      </c>
      <c r="H13" s="33">
        <v>32.026164241128853</v>
      </c>
      <c r="I13" s="33">
        <v>47.19170655061874</v>
      </c>
      <c r="J13" s="33">
        <v>53.01204123601822</v>
      </c>
      <c r="K13" s="33">
        <v>89.597559179307936</v>
      </c>
      <c r="L13" s="33">
        <v>90.369843748212205</v>
      </c>
      <c r="M13" s="33">
        <v>88.558874920537875</v>
      </c>
      <c r="N13" s="33">
        <v>83.593115368703408</v>
      </c>
      <c r="O13" s="33">
        <v>77.615546081654188</v>
      </c>
      <c r="P13" s="33">
        <v>71.639812469041331</v>
      </c>
      <c r="Q13" s="33">
        <v>73.419451954559747</v>
      </c>
      <c r="R13" s="33">
        <v>69.698617370521973</v>
      </c>
      <c r="S13" s="33">
        <v>77.986501950756832</v>
      </c>
      <c r="T13" s="33">
        <v>81.84461533114812</v>
      </c>
      <c r="U13" s="33">
        <v>90.243743957096171</v>
      </c>
      <c r="V13" s="33">
        <v>102.14390799728102</v>
      </c>
      <c r="W13" s="33">
        <v>103.0038139460332</v>
      </c>
      <c r="X13" s="33">
        <v>136.10421970132899</v>
      </c>
      <c r="Y13" s="33">
        <v>127.12160451004026</v>
      </c>
      <c r="Z13" s="33">
        <v>126.33849509906671</v>
      </c>
      <c r="AA13" s="33">
        <v>119.6984160367051</v>
      </c>
      <c r="AB13" s="33">
        <v>122.58185656589794</v>
      </c>
      <c r="AC13" s="33">
        <v>121.60254561372763</v>
      </c>
      <c r="AD13" s="33">
        <v>131.10296775507274</v>
      </c>
      <c r="AE13" s="33">
        <v>133.12185036737557</v>
      </c>
    </row>
    <row r="14" spans="1:31">
      <c r="A14" s="29" t="s">
        <v>40</v>
      </c>
      <c r="B14" s="29" t="s">
        <v>36</v>
      </c>
      <c r="C14" s="33">
        <v>0.19728852867583688</v>
      </c>
      <c r="D14" s="33">
        <v>0.25814352558889381</v>
      </c>
      <c r="E14" s="33">
        <v>0.25956525688055704</v>
      </c>
      <c r="F14" s="33">
        <v>0.27952323630124593</v>
      </c>
      <c r="G14" s="33">
        <v>0.26580330659128004</v>
      </c>
      <c r="H14" s="33">
        <v>0.25155594303742085</v>
      </c>
      <c r="I14" s="33">
        <v>0.22026472747914499</v>
      </c>
      <c r="J14" s="33">
        <v>0.19984354274354393</v>
      </c>
      <c r="K14" s="33">
        <v>0.17624105668091988</v>
      </c>
      <c r="L14" s="33">
        <v>0.16658074747903001</v>
      </c>
      <c r="M14" s="33">
        <v>0.15697981372798989</v>
      </c>
      <c r="N14" s="33">
        <v>0.15664639183864992</v>
      </c>
      <c r="O14" s="33">
        <v>0.23529130491445002</v>
      </c>
      <c r="P14" s="33">
        <v>0.21272912606739983</v>
      </c>
      <c r="Q14" s="33">
        <v>0.20674965955360988</v>
      </c>
      <c r="R14" s="33">
        <v>0.19761684990087</v>
      </c>
      <c r="S14" s="33">
        <v>2.35558608716337</v>
      </c>
      <c r="T14" s="33">
        <v>2.2462112951988895</v>
      </c>
      <c r="U14" s="33">
        <v>2.9991664756491794</v>
      </c>
      <c r="V14" s="33">
        <v>2.8568289520089598</v>
      </c>
      <c r="W14" s="33">
        <v>4.0560137587735197</v>
      </c>
      <c r="X14" s="33">
        <v>3.8297628164404998</v>
      </c>
      <c r="Y14" s="33">
        <v>3.6531382821906</v>
      </c>
      <c r="Z14" s="33">
        <v>3.5488802603076199</v>
      </c>
      <c r="AA14" s="33">
        <v>3.37446339011314</v>
      </c>
      <c r="AB14" s="33">
        <v>3.9188096036966003</v>
      </c>
      <c r="AC14" s="33">
        <v>3.7919592507486901</v>
      </c>
      <c r="AD14" s="33">
        <v>3.6322323159429999</v>
      </c>
      <c r="AE14" s="33">
        <v>3.36141580638634</v>
      </c>
    </row>
    <row r="15" spans="1:31">
      <c r="A15" s="29" t="s">
        <v>40</v>
      </c>
      <c r="B15" s="29" t="s">
        <v>73</v>
      </c>
      <c r="C15" s="33">
        <v>420.63415199999997</v>
      </c>
      <c r="D15" s="33">
        <v>1168.1192740000001</v>
      </c>
      <c r="E15" s="33">
        <v>1610.0780605691043</v>
      </c>
      <c r="F15" s="33">
        <v>4106.1919748133932</v>
      </c>
      <c r="G15" s="33">
        <v>3911.7546718956082</v>
      </c>
      <c r="H15" s="33">
        <v>3609.6047320018765</v>
      </c>
      <c r="I15" s="33">
        <v>3372.1380698062949</v>
      </c>
      <c r="J15" s="33">
        <v>4169.0363840204836</v>
      </c>
      <c r="K15" s="33">
        <v>3038.8973692294626</v>
      </c>
      <c r="L15" s="33">
        <v>3246.520100143639</v>
      </c>
      <c r="M15" s="33">
        <v>3000.2646595445558</v>
      </c>
      <c r="N15" s="33">
        <v>4042.8807996526498</v>
      </c>
      <c r="O15" s="33">
        <v>3526.0281722387158</v>
      </c>
      <c r="P15" s="33">
        <v>3063.4459822160989</v>
      </c>
      <c r="Q15" s="33">
        <v>3346.385212301283</v>
      </c>
      <c r="R15" s="33">
        <v>3059.2040208978251</v>
      </c>
      <c r="S15" s="33">
        <v>2049.978664867821</v>
      </c>
      <c r="T15" s="33">
        <v>1964.4154202174991</v>
      </c>
      <c r="U15" s="33">
        <v>2018.8858886609514</v>
      </c>
      <c r="V15" s="33">
        <v>2012.2107878326558</v>
      </c>
      <c r="W15" s="33">
        <v>2189.6268986758237</v>
      </c>
      <c r="X15" s="33">
        <v>2011.0746931960005</v>
      </c>
      <c r="Y15" s="33">
        <v>1427.4416595889891</v>
      </c>
      <c r="Z15" s="33">
        <v>1614.1443451140353</v>
      </c>
      <c r="AA15" s="33">
        <v>1489.2843079657332</v>
      </c>
      <c r="AB15" s="33">
        <v>1187.2273117182731</v>
      </c>
      <c r="AC15" s="33">
        <v>1037.0227370901296</v>
      </c>
      <c r="AD15" s="33">
        <v>917.04719013703129</v>
      </c>
      <c r="AE15" s="33">
        <v>450.63728181969185</v>
      </c>
    </row>
    <row r="16" spans="1:31">
      <c r="A16" s="29" t="s">
        <v>40</v>
      </c>
      <c r="B16" s="29" t="s">
        <v>56</v>
      </c>
      <c r="C16" s="33">
        <v>0.40128882076</v>
      </c>
      <c r="D16" s="33">
        <v>0.69706080004999993</v>
      </c>
      <c r="E16" s="33">
        <v>0.92105177846999975</v>
      </c>
      <c r="F16" s="33">
        <v>1.5181588504599999</v>
      </c>
      <c r="G16" s="33">
        <v>2.207731234499998</v>
      </c>
      <c r="H16" s="33">
        <v>2.903793753</v>
      </c>
      <c r="I16" s="33">
        <v>3.4774958945000001</v>
      </c>
      <c r="J16" s="33">
        <v>4.2304043745</v>
      </c>
      <c r="K16" s="33">
        <v>4.851048486999999</v>
      </c>
      <c r="L16" s="33">
        <v>5.6527576309999885</v>
      </c>
      <c r="M16" s="33">
        <v>6.5967615080000002</v>
      </c>
      <c r="N16" s="33">
        <v>7.7368466960000006</v>
      </c>
      <c r="O16" s="33">
        <v>8.2017099910000013</v>
      </c>
      <c r="P16" s="33">
        <v>8.2876341799999995</v>
      </c>
      <c r="Q16" s="33">
        <v>8.8460098910000013</v>
      </c>
      <c r="R16" s="33">
        <v>9.1354392140000016</v>
      </c>
      <c r="S16" s="33">
        <v>8.3303025299999991</v>
      </c>
      <c r="T16" s="33">
        <v>8.2585388939999973</v>
      </c>
      <c r="U16" s="33">
        <v>8.3681918769999992</v>
      </c>
      <c r="V16" s="33">
        <v>8.4436288899999994</v>
      </c>
      <c r="W16" s="33">
        <v>8.7292276740000005</v>
      </c>
      <c r="X16" s="33">
        <v>8.7550553740000012</v>
      </c>
      <c r="Y16" s="33">
        <v>8.6112679249999999</v>
      </c>
      <c r="Z16" s="33">
        <v>8.979563367999992</v>
      </c>
      <c r="AA16" s="33">
        <v>8.5751085860000007</v>
      </c>
      <c r="AB16" s="33">
        <v>7.7857850489999993</v>
      </c>
      <c r="AC16" s="33">
        <v>7.7258416059999995</v>
      </c>
      <c r="AD16" s="33">
        <v>7.8112230569999994</v>
      </c>
      <c r="AE16" s="33">
        <v>6.2459583449999991</v>
      </c>
    </row>
    <row r="17" spans="1:31">
      <c r="A17" s="34" t="s">
        <v>138</v>
      </c>
      <c r="B17" s="34"/>
      <c r="C17" s="35">
        <v>641402.67099142144</v>
      </c>
      <c r="D17" s="35">
        <v>580633.59986926313</v>
      </c>
      <c r="E17" s="35">
        <v>545600.53227616719</v>
      </c>
      <c r="F17" s="35">
        <v>523840.42351358931</v>
      </c>
      <c r="G17" s="35">
        <v>484657.11876818223</v>
      </c>
      <c r="H17" s="35">
        <v>436841.64496611158</v>
      </c>
      <c r="I17" s="35">
        <v>404170.79305812734</v>
      </c>
      <c r="J17" s="35">
        <v>402366.96096552763</v>
      </c>
      <c r="K17" s="35">
        <v>328820.10697571683</v>
      </c>
      <c r="L17" s="35">
        <v>304846.07374188391</v>
      </c>
      <c r="M17" s="35">
        <v>291451.11301649036</v>
      </c>
      <c r="N17" s="35">
        <v>277428.57782077242</v>
      </c>
      <c r="O17" s="35">
        <v>279372.76761971455</v>
      </c>
      <c r="P17" s="35">
        <v>264077.64705999527</v>
      </c>
      <c r="Q17" s="35">
        <v>235929.21741536882</v>
      </c>
      <c r="R17" s="35">
        <v>214636.4633060706</v>
      </c>
      <c r="S17" s="35">
        <v>205494.25172863374</v>
      </c>
      <c r="T17" s="35">
        <v>188222.16258694662</v>
      </c>
      <c r="U17" s="35">
        <v>167947.36250118958</v>
      </c>
      <c r="V17" s="35">
        <v>157710.04141733932</v>
      </c>
      <c r="W17" s="35">
        <v>145776.12339607411</v>
      </c>
      <c r="X17" s="35">
        <v>133740.46267414209</v>
      </c>
      <c r="Y17" s="35">
        <v>121261.6594633003</v>
      </c>
      <c r="Z17" s="35">
        <v>98950.757406100194</v>
      </c>
      <c r="AA17" s="35">
        <v>85765.678565457143</v>
      </c>
      <c r="AB17" s="35">
        <v>82611.81638708424</v>
      </c>
      <c r="AC17" s="35">
        <v>68124.181277696902</v>
      </c>
      <c r="AD17" s="35">
        <v>54603.674435703229</v>
      </c>
      <c r="AE17" s="35">
        <v>46172.863481575056</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180541.046</v>
      </c>
      <c r="D20" s="33">
        <v>143474.03400000001</v>
      </c>
      <c r="E20" s="33">
        <v>127002.67449999999</v>
      </c>
      <c r="F20" s="33">
        <v>138852.91010000001</v>
      </c>
      <c r="G20" s="33">
        <v>109605.53740421261</v>
      </c>
      <c r="H20" s="33">
        <v>93753.443279088387</v>
      </c>
      <c r="I20" s="33">
        <v>78911.534871876705</v>
      </c>
      <c r="J20" s="33">
        <v>83696.222604201306</v>
      </c>
      <c r="K20" s="33">
        <v>48767.131563273506</v>
      </c>
      <c r="L20" s="33">
        <v>44867.066799563901</v>
      </c>
      <c r="M20" s="33">
        <v>39889.847696749406</v>
      </c>
      <c r="N20" s="33">
        <v>22736.008194974998</v>
      </c>
      <c r="O20" s="33">
        <v>27141.780043119601</v>
      </c>
      <c r="P20" s="33">
        <v>22833.517217741999</v>
      </c>
      <c r="Q20" s="33">
        <v>11992.2425</v>
      </c>
      <c r="R20" s="33">
        <v>14313.297500000001</v>
      </c>
      <c r="S20" s="33">
        <v>15336.137500000001</v>
      </c>
      <c r="T20" s="33">
        <v>14125.065000000001</v>
      </c>
      <c r="U20" s="33">
        <v>12330.163500000001</v>
      </c>
      <c r="V20" s="33">
        <v>9890.3734999999997</v>
      </c>
      <c r="W20" s="33">
        <v>8258.8963000000003</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230.37165021097701</v>
      </c>
      <c r="D22" s="33">
        <v>219.657198880718</v>
      </c>
      <c r="E22" s="33">
        <v>643.37903827994</v>
      </c>
      <c r="F22" s="33">
        <v>404.41291365040996</v>
      </c>
      <c r="G22" s="33">
        <v>366.14680022847705</v>
      </c>
      <c r="H22" s="33">
        <v>348.65039489829701</v>
      </c>
      <c r="I22" s="33">
        <v>333.91562696917703</v>
      </c>
      <c r="J22" s="33">
        <v>341.444153901096</v>
      </c>
      <c r="K22" s="33">
        <v>300.87311866321699</v>
      </c>
      <c r="L22" s="33">
        <v>288.05624646171299</v>
      </c>
      <c r="M22" s="33">
        <v>273.85270764607799</v>
      </c>
      <c r="N22" s="33">
        <v>3364.6441598156403</v>
      </c>
      <c r="O22" s="33">
        <v>3158.6265815105899</v>
      </c>
      <c r="P22" s="33">
        <v>4430.2936332252302</v>
      </c>
      <c r="Q22" s="33">
        <v>2256.8092001158102</v>
      </c>
      <c r="R22" s="33">
        <v>1721.9785141989998</v>
      </c>
      <c r="S22" s="33">
        <v>4710.6971820813797</v>
      </c>
      <c r="T22" s="33">
        <v>4892.9332350274817</v>
      </c>
      <c r="U22" s="33">
        <v>3835.7726276363701</v>
      </c>
      <c r="V22" s="33">
        <v>3506.0609283485001</v>
      </c>
      <c r="W22" s="33">
        <v>3174.9843538846499</v>
      </c>
      <c r="X22" s="33">
        <v>4006.2624432550197</v>
      </c>
      <c r="Y22" s="33">
        <v>84.971283413709997</v>
      </c>
      <c r="Z22" s="33">
        <v>1.7985106E-4</v>
      </c>
      <c r="AA22" s="33">
        <v>1.7875804E-4</v>
      </c>
      <c r="AB22" s="33">
        <v>1.7659644999999999E-4</v>
      </c>
      <c r="AC22" s="33">
        <v>1.7049716000000002E-4</v>
      </c>
      <c r="AD22" s="33">
        <v>2.4246720999999998E-4</v>
      </c>
      <c r="AE22" s="33">
        <v>2.2212107E-4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1.0855294799999999E-4</v>
      </c>
      <c r="D24" s="33">
        <v>1.0724398300000001E-4</v>
      </c>
      <c r="E24" s="33">
        <v>124.122694872311</v>
      </c>
      <c r="F24" s="33">
        <v>423.07433009389405</v>
      </c>
      <c r="G24" s="33">
        <v>89.642911123565014</v>
      </c>
      <c r="H24" s="33">
        <v>159.5199043547189</v>
      </c>
      <c r="I24" s="33">
        <v>60.492761193213497</v>
      </c>
      <c r="J24" s="33">
        <v>86.651350739291999</v>
      </c>
      <c r="K24" s="33">
        <v>1.1087382600000001E-4</v>
      </c>
      <c r="L24" s="33">
        <v>0.138469925572</v>
      </c>
      <c r="M24" s="33">
        <v>1.1153356E-4</v>
      </c>
      <c r="N24" s="33">
        <v>297.728363428232</v>
      </c>
      <c r="O24" s="33">
        <v>210.03068814823501</v>
      </c>
      <c r="P24" s="33">
        <v>218.54846856218501</v>
      </c>
      <c r="Q24" s="33">
        <v>378.74753529617402</v>
      </c>
      <c r="R24" s="33">
        <v>213.65827008297401</v>
      </c>
      <c r="S24" s="33">
        <v>951.92745503564583</v>
      </c>
      <c r="T24" s="33">
        <v>1209.010698713689</v>
      </c>
      <c r="U24" s="33">
        <v>3992.3376351253146</v>
      </c>
      <c r="V24" s="33">
        <v>5603.532993456256</v>
      </c>
      <c r="W24" s="33">
        <v>2714.4580997163198</v>
      </c>
      <c r="X24" s="33">
        <v>4035.2774847539699</v>
      </c>
      <c r="Y24" s="33">
        <v>7655.6795688789807</v>
      </c>
      <c r="Z24" s="33">
        <v>1488.9090304588899</v>
      </c>
      <c r="AA24" s="33">
        <v>1783.9485286709039</v>
      </c>
      <c r="AB24" s="33">
        <v>2189.9153018813804</v>
      </c>
      <c r="AC24" s="33">
        <v>4052.99953228907</v>
      </c>
      <c r="AD24" s="33">
        <v>5660.9252786547804</v>
      </c>
      <c r="AE24" s="33">
        <v>5574.9202466382703</v>
      </c>
    </row>
    <row r="25" spans="1:31">
      <c r="A25" s="29" t="s">
        <v>130</v>
      </c>
      <c r="B25" s="29" t="s">
        <v>65</v>
      </c>
      <c r="C25" s="33">
        <v>14045.970140000001</v>
      </c>
      <c r="D25" s="33">
        <v>14198.0882</v>
      </c>
      <c r="E25" s="33">
        <v>12515.2557</v>
      </c>
      <c r="F25" s="33">
        <v>17209.189200000001</v>
      </c>
      <c r="G25" s="33">
        <v>16800.907850000003</v>
      </c>
      <c r="H25" s="33">
        <v>14847.2819</v>
      </c>
      <c r="I25" s="33">
        <v>13668.233340000001</v>
      </c>
      <c r="J25" s="33">
        <v>18614.927240000001</v>
      </c>
      <c r="K25" s="33">
        <v>13286.38645</v>
      </c>
      <c r="L25" s="33">
        <v>11046.148300000001</v>
      </c>
      <c r="M25" s="33">
        <v>10845.111219999999</v>
      </c>
      <c r="N25" s="33">
        <v>11749.05251</v>
      </c>
      <c r="O25" s="33">
        <v>12781.57726</v>
      </c>
      <c r="P25" s="33">
        <v>12644.718580000001</v>
      </c>
      <c r="Q25" s="33">
        <v>12380.801800000001</v>
      </c>
      <c r="R25" s="33">
        <v>10987.61706</v>
      </c>
      <c r="S25" s="33">
        <v>13518.160519999999</v>
      </c>
      <c r="T25" s="33">
        <v>10377.423339999999</v>
      </c>
      <c r="U25" s="33">
        <v>8999.8168499999992</v>
      </c>
      <c r="V25" s="33">
        <v>8520.9386499999982</v>
      </c>
      <c r="W25" s="33">
        <v>7456.7461900000008</v>
      </c>
      <c r="X25" s="33">
        <v>8798.7605700000004</v>
      </c>
      <c r="Y25" s="33">
        <v>9397.1189300000005</v>
      </c>
      <c r="Z25" s="33">
        <v>8441.1384799999996</v>
      </c>
      <c r="AA25" s="33">
        <v>8335.1771399999998</v>
      </c>
      <c r="AB25" s="33">
        <v>9291.9180399999987</v>
      </c>
      <c r="AC25" s="33">
        <v>7263.6564900000003</v>
      </c>
      <c r="AD25" s="33">
        <v>6647.8113499999999</v>
      </c>
      <c r="AE25" s="33">
        <v>5595.1788759999999</v>
      </c>
    </row>
    <row r="26" spans="1:31">
      <c r="A26" s="29" t="s">
        <v>130</v>
      </c>
      <c r="B26" s="29" t="s">
        <v>69</v>
      </c>
      <c r="C26" s="33">
        <v>15743.286892114898</v>
      </c>
      <c r="D26" s="33">
        <v>17593.095829701047</v>
      </c>
      <c r="E26" s="33">
        <v>15769.754420061166</v>
      </c>
      <c r="F26" s="33">
        <v>14912.58272359603</v>
      </c>
      <c r="G26" s="33">
        <v>14861.87694070255</v>
      </c>
      <c r="H26" s="33">
        <v>15006.255558387089</v>
      </c>
      <c r="I26" s="33">
        <v>13890.624432093282</v>
      </c>
      <c r="J26" s="33">
        <v>10968.782884332244</v>
      </c>
      <c r="K26" s="33">
        <v>9196.1762244087804</v>
      </c>
      <c r="L26" s="33">
        <v>9567.716174571724</v>
      </c>
      <c r="M26" s="33">
        <v>10807.404622511687</v>
      </c>
      <c r="N26" s="33">
        <v>9783.7981928463378</v>
      </c>
      <c r="O26" s="33">
        <v>9392.190893938463</v>
      </c>
      <c r="P26" s="33">
        <v>9189.0739186170031</v>
      </c>
      <c r="Q26" s="33">
        <v>8979.3127024678906</v>
      </c>
      <c r="R26" s="33">
        <v>8303.834696127371</v>
      </c>
      <c r="S26" s="33">
        <v>5801.1688733339442</v>
      </c>
      <c r="T26" s="33">
        <v>4234.809887742239</v>
      </c>
      <c r="U26" s="33">
        <v>4281.4597770176615</v>
      </c>
      <c r="V26" s="33">
        <v>3933.9644414769177</v>
      </c>
      <c r="W26" s="33">
        <v>3478.4887491537256</v>
      </c>
      <c r="X26" s="33">
        <v>3294.6068965032118</v>
      </c>
      <c r="Y26" s="33">
        <v>2348.3946084135941</v>
      </c>
      <c r="Z26" s="33">
        <v>2384.7195225934079</v>
      </c>
      <c r="AA26" s="33">
        <v>2163.1459119414394</v>
      </c>
      <c r="AB26" s="33">
        <v>1207.4907103128041</v>
      </c>
      <c r="AC26" s="33">
        <v>1044.1557701472377</v>
      </c>
      <c r="AD26" s="33">
        <v>986.51176632508111</v>
      </c>
      <c r="AE26" s="33">
        <v>777.99486573232366</v>
      </c>
    </row>
    <row r="27" spans="1:31">
      <c r="A27" s="29" t="s">
        <v>130</v>
      </c>
      <c r="B27" s="29" t="s">
        <v>68</v>
      </c>
      <c r="C27" s="33">
        <v>4.9791115345704888</v>
      </c>
      <c r="D27" s="33">
        <v>5.784132501401861</v>
      </c>
      <c r="E27" s="33">
        <v>5.555854463771416</v>
      </c>
      <c r="F27" s="33">
        <v>5.1041659286479932</v>
      </c>
      <c r="G27" s="33">
        <v>7.2693168565085404</v>
      </c>
      <c r="H27" s="33">
        <v>23.553494371341948</v>
      </c>
      <c r="I27" s="33">
        <v>38.974304540930369</v>
      </c>
      <c r="J27" s="33">
        <v>46.198781015560179</v>
      </c>
      <c r="K27" s="33">
        <v>82.653359509034019</v>
      </c>
      <c r="L27" s="33">
        <v>83.533216755746054</v>
      </c>
      <c r="M27" s="33">
        <v>81.97056776411074</v>
      </c>
      <c r="N27" s="33">
        <v>77.177753562552326</v>
      </c>
      <c r="O27" s="33">
        <v>71.760930484408959</v>
      </c>
      <c r="P27" s="33">
        <v>66.078172694150808</v>
      </c>
      <c r="Q27" s="33">
        <v>67.850553593366726</v>
      </c>
      <c r="R27" s="33">
        <v>64.480209042274709</v>
      </c>
      <c r="S27" s="33">
        <v>59.02096749092113</v>
      </c>
      <c r="T27" s="33">
        <v>62.485133958933538</v>
      </c>
      <c r="U27" s="33">
        <v>69.471351440268677</v>
      </c>
      <c r="V27" s="33">
        <v>67.268108921190858</v>
      </c>
      <c r="W27" s="33">
        <v>63.655434363603781</v>
      </c>
      <c r="X27" s="33">
        <v>79.378157020890484</v>
      </c>
      <c r="Y27" s="33">
        <v>73.334084821414535</v>
      </c>
      <c r="Z27" s="33">
        <v>73.933957318873823</v>
      </c>
      <c r="AA27" s="33">
        <v>70.350171571042196</v>
      </c>
      <c r="AB27" s="33">
        <v>67.771245239478148</v>
      </c>
      <c r="AC27" s="33">
        <v>66.438892740005272</v>
      </c>
      <c r="AD27" s="33">
        <v>72.290401863755775</v>
      </c>
      <c r="AE27" s="33">
        <v>73.28191120135898</v>
      </c>
    </row>
    <row r="28" spans="1:31">
      <c r="A28" s="29" t="s">
        <v>130</v>
      </c>
      <c r="B28" s="29" t="s">
        <v>36</v>
      </c>
      <c r="C28" s="33">
        <v>6.9729752000000003E-8</v>
      </c>
      <c r="D28" s="33">
        <v>9.9687169999999993E-8</v>
      </c>
      <c r="E28" s="33">
        <v>9.5269832999999995E-8</v>
      </c>
      <c r="F28" s="33">
        <v>1.2146874E-7</v>
      </c>
      <c r="G28" s="33">
        <v>1.37292494E-7</v>
      </c>
      <c r="H28" s="33">
        <v>1.4697406000000001E-7</v>
      </c>
      <c r="I28" s="33">
        <v>1.7624729499999999E-7</v>
      </c>
      <c r="J28" s="33">
        <v>1.8389337399999902E-7</v>
      </c>
      <c r="K28" s="33">
        <v>1.039059432E-5</v>
      </c>
      <c r="L28" s="33">
        <v>1.016003077E-5</v>
      </c>
      <c r="M28" s="33">
        <v>9.4584421499999997E-6</v>
      </c>
      <c r="N28" s="33">
        <v>9.3888837000000006E-6</v>
      </c>
      <c r="O28" s="33">
        <v>8.640634999999999E-6</v>
      </c>
      <c r="P28" s="33">
        <v>8.0747794800000003E-6</v>
      </c>
      <c r="Q28" s="33">
        <v>8.0673351900000006E-6</v>
      </c>
      <c r="R28" s="33">
        <v>7.7366915099999999E-6</v>
      </c>
      <c r="S28" s="33">
        <v>0.171817869628</v>
      </c>
      <c r="T28" s="33">
        <v>0.1609441928224</v>
      </c>
      <c r="U28" s="33">
        <v>0.65112586244360005</v>
      </c>
      <c r="V28" s="33">
        <v>0.606951291979</v>
      </c>
      <c r="W28" s="33">
        <v>1.2631863745196998</v>
      </c>
      <c r="X28" s="33">
        <v>1.1914168032065</v>
      </c>
      <c r="Y28" s="33">
        <v>1.139446490391</v>
      </c>
      <c r="Z28" s="33">
        <v>1.1147173108820001</v>
      </c>
      <c r="AA28" s="33">
        <v>1.0643244587475</v>
      </c>
      <c r="AB28" s="33">
        <v>0.99582972953170013</v>
      </c>
      <c r="AC28" s="33">
        <v>0.92672716267940003</v>
      </c>
      <c r="AD28" s="33">
        <v>0.914083666377</v>
      </c>
      <c r="AE28" s="33">
        <v>0.86482189531870002</v>
      </c>
    </row>
    <row r="29" spans="1:31">
      <c r="A29" s="29" t="s">
        <v>130</v>
      </c>
      <c r="B29" s="29" t="s">
        <v>73</v>
      </c>
      <c r="C29" s="33">
        <v>202.173552</v>
      </c>
      <c r="D29" s="33">
        <v>558.19767400000001</v>
      </c>
      <c r="E29" s="33">
        <v>737.03266015715792</v>
      </c>
      <c r="F29" s="33">
        <v>1085.7964743802811</v>
      </c>
      <c r="G29" s="33">
        <v>702.24187146392262</v>
      </c>
      <c r="H29" s="33">
        <v>870.52473156363408</v>
      </c>
      <c r="I29" s="33">
        <v>1004.4378693673924</v>
      </c>
      <c r="J29" s="33">
        <v>1135.9918835735809</v>
      </c>
      <c r="K29" s="33">
        <v>804.29456878439453</v>
      </c>
      <c r="L29" s="33">
        <v>902.366299686974</v>
      </c>
      <c r="M29" s="33">
        <v>845.68245908623499</v>
      </c>
      <c r="N29" s="33">
        <v>1271.1832989304746</v>
      </c>
      <c r="O29" s="33">
        <v>1089.0593714217637</v>
      </c>
      <c r="P29" s="33">
        <v>863.76748141645953</v>
      </c>
      <c r="Q29" s="33">
        <v>1053.5392115180921</v>
      </c>
      <c r="R29" s="33">
        <v>948.17002011233706</v>
      </c>
      <c r="S29" s="33">
        <v>761.33976603571944</v>
      </c>
      <c r="T29" s="33">
        <v>709.21041852202256</v>
      </c>
      <c r="U29" s="33">
        <v>757.2642271378794</v>
      </c>
      <c r="V29" s="33">
        <v>755.82769332628698</v>
      </c>
      <c r="W29" s="33">
        <v>697.73175392370217</v>
      </c>
      <c r="X29" s="33">
        <v>765.81961160502294</v>
      </c>
      <c r="Y29" s="33">
        <v>508.12664500488881</v>
      </c>
      <c r="Z29" s="33">
        <v>624.12751121856195</v>
      </c>
      <c r="AA29" s="33">
        <v>624.15361609565934</v>
      </c>
      <c r="AB29" s="33">
        <v>481.0273314712457</v>
      </c>
      <c r="AC29" s="33">
        <v>425.59608856016985</v>
      </c>
      <c r="AD29" s="33">
        <v>408.30995676698637</v>
      </c>
      <c r="AE29" s="33">
        <v>267.51580616720173</v>
      </c>
    </row>
    <row r="30" spans="1:31">
      <c r="A30" s="29" t="s">
        <v>130</v>
      </c>
      <c r="B30" s="29" t="s">
        <v>56</v>
      </c>
      <c r="C30" s="33">
        <v>0.14557626299999998</v>
      </c>
      <c r="D30" s="33">
        <v>0.265431782</v>
      </c>
      <c r="E30" s="33">
        <v>0.328134441</v>
      </c>
      <c r="F30" s="33">
        <v>0.59040349999999997</v>
      </c>
      <c r="G30" s="33">
        <v>0.85541784999999992</v>
      </c>
      <c r="H30" s="33">
        <v>1.0942896900000001</v>
      </c>
      <c r="I30" s="33">
        <v>1.33362731</v>
      </c>
      <c r="J30" s="33">
        <v>1.59759816</v>
      </c>
      <c r="K30" s="33">
        <v>1.7849372600000002</v>
      </c>
      <c r="L30" s="33">
        <v>2.0528621599999997</v>
      </c>
      <c r="M30" s="33">
        <v>2.3055853600000003</v>
      </c>
      <c r="N30" s="33">
        <v>2.6659043699999998</v>
      </c>
      <c r="O30" s="33">
        <v>2.8405873399999999</v>
      </c>
      <c r="P30" s="33">
        <v>2.8030198300000002</v>
      </c>
      <c r="Q30" s="33">
        <v>2.9808925500000001</v>
      </c>
      <c r="R30" s="33">
        <v>3.0690156500000003</v>
      </c>
      <c r="S30" s="33">
        <v>2.9508091999999997</v>
      </c>
      <c r="T30" s="33">
        <v>2.8971250499999996</v>
      </c>
      <c r="U30" s="33">
        <v>2.9546301000000001</v>
      </c>
      <c r="V30" s="33">
        <v>2.9232796400000001</v>
      </c>
      <c r="W30" s="33">
        <v>3.0147227499999998</v>
      </c>
      <c r="X30" s="33">
        <v>3.0321098000000002</v>
      </c>
      <c r="Y30" s="33">
        <v>2.9875029000000004</v>
      </c>
      <c r="Z30" s="33">
        <v>3.1218903600000001</v>
      </c>
      <c r="AA30" s="33">
        <v>3.0388370999999998</v>
      </c>
      <c r="AB30" s="33">
        <v>2.84690083</v>
      </c>
      <c r="AC30" s="33">
        <v>2.7419208300000002</v>
      </c>
      <c r="AD30" s="33">
        <v>2.8171601999999991</v>
      </c>
      <c r="AE30" s="33">
        <v>2.4243399500000002</v>
      </c>
    </row>
    <row r="31" spans="1:31">
      <c r="A31" s="34" t="s">
        <v>138</v>
      </c>
      <c r="B31" s="34"/>
      <c r="C31" s="35">
        <v>210565.65390241341</v>
      </c>
      <c r="D31" s="35">
        <v>175490.65946832715</v>
      </c>
      <c r="E31" s="35">
        <v>156060.74220767716</v>
      </c>
      <c r="F31" s="35">
        <v>171807.27343326897</v>
      </c>
      <c r="G31" s="35">
        <v>141731.38122312372</v>
      </c>
      <c r="H31" s="35">
        <v>124138.70453109984</v>
      </c>
      <c r="I31" s="35">
        <v>106903.77533667331</v>
      </c>
      <c r="J31" s="35">
        <v>113754.22701418951</v>
      </c>
      <c r="K31" s="35">
        <v>71633.220826728357</v>
      </c>
      <c r="L31" s="35">
        <v>65852.659207278659</v>
      </c>
      <c r="M31" s="35">
        <v>61898.186926204849</v>
      </c>
      <c r="N31" s="35">
        <v>48008.409174627763</v>
      </c>
      <c r="O31" s="35">
        <v>52755.966397201293</v>
      </c>
      <c r="P31" s="35">
        <v>49382.229990840569</v>
      </c>
      <c r="Q31" s="35">
        <v>36055.764291473242</v>
      </c>
      <c r="R31" s="35">
        <v>35604.866249451617</v>
      </c>
      <c r="S31" s="35">
        <v>40377.112497941896</v>
      </c>
      <c r="T31" s="35">
        <v>34901.727295442346</v>
      </c>
      <c r="U31" s="35">
        <v>33509.021741219614</v>
      </c>
      <c r="V31" s="35">
        <v>31522.138622202863</v>
      </c>
      <c r="W31" s="35">
        <v>25147.229127118302</v>
      </c>
      <c r="X31" s="35">
        <v>20214.285551533092</v>
      </c>
      <c r="Y31" s="35">
        <v>19559.4984755277</v>
      </c>
      <c r="Z31" s="35">
        <v>12388.701170222232</v>
      </c>
      <c r="AA31" s="35">
        <v>12352.621930941426</v>
      </c>
      <c r="AB31" s="35">
        <v>12757.095474030113</v>
      </c>
      <c r="AC31" s="35">
        <v>12427.250855673474</v>
      </c>
      <c r="AD31" s="35">
        <v>13367.539039310826</v>
      </c>
      <c r="AE31" s="35">
        <v>12021.376121693022</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166485.81359999999</v>
      </c>
      <c r="D34" s="33">
        <v>145465.8573</v>
      </c>
      <c r="E34" s="33">
        <v>148289.4295</v>
      </c>
      <c r="F34" s="33">
        <v>134917.40236903907</v>
      </c>
      <c r="G34" s="33">
        <v>130663.70137360141</v>
      </c>
      <c r="H34" s="33">
        <v>118448.00116086361</v>
      </c>
      <c r="I34" s="33">
        <v>104264.0651039513</v>
      </c>
      <c r="J34" s="33">
        <v>98508.503837975339</v>
      </c>
      <c r="K34" s="33">
        <v>90097.21219508475</v>
      </c>
      <c r="L34" s="33">
        <v>82675.24990498391</v>
      </c>
      <c r="M34" s="33">
        <v>76860.106572008634</v>
      </c>
      <c r="N34" s="33">
        <v>76131.578415823911</v>
      </c>
      <c r="O34" s="33">
        <v>77043.064098245319</v>
      </c>
      <c r="P34" s="33">
        <v>69115.0764173848</v>
      </c>
      <c r="Q34" s="33">
        <v>65675.092000000004</v>
      </c>
      <c r="R34" s="33">
        <v>58144.716500000002</v>
      </c>
      <c r="S34" s="33">
        <v>44784.661099999998</v>
      </c>
      <c r="T34" s="33">
        <v>43101.662499999999</v>
      </c>
      <c r="U34" s="33">
        <v>38334.150800000003</v>
      </c>
      <c r="V34" s="33">
        <v>36520.409</v>
      </c>
      <c r="W34" s="33">
        <v>33149.550900000002</v>
      </c>
      <c r="X34" s="33">
        <v>26802.532299999995</v>
      </c>
      <c r="Y34" s="33">
        <v>21230.948499999999</v>
      </c>
      <c r="Z34" s="33">
        <v>17096.335600000002</v>
      </c>
      <c r="AA34" s="33">
        <v>13512.166300000001</v>
      </c>
      <c r="AB34" s="33">
        <v>10754.225900000001</v>
      </c>
      <c r="AC34" s="33">
        <v>9702.7175999999999</v>
      </c>
      <c r="AD34" s="33">
        <v>9026.1324999999997</v>
      </c>
      <c r="AE34" s="33">
        <v>7767.2206999999999</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7651.4247298709797</v>
      </c>
      <c r="D36" s="33">
        <v>7312.6954388883596</v>
      </c>
      <c r="E36" s="33">
        <v>7770.8815551215203</v>
      </c>
      <c r="F36" s="33">
        <v>8770.1528269358096</v>
      </c>
      <c r="G36" s="33">
        <v>7920.3888088604499</v>
      </c>
      <c r="H36" s="33">
        <v>7447.2571911904906</v>
      </c>
      <c r="I36" s="33">
        <v>7202.5827781821899</v>
      </c>
      <c r="J36" s="33">
        <v>8790.0567354611394</v>
      </c>
      <c r="K36" s="33">
        <v>6257.7896708818953</v>
      </c>
      <c r="L36" s="33">
        <v>6357.1218192360193</v>
      </c>
      <c r="M36" s="33">
        <v>7072.6618236505201</v>
      </c>
      <c r="N36" s="33">
        <v>12262.89776184386</v>
      </c>
      <c r="O36" s="33">
        <v>13221.64005927572</v>
      </c>
      <c r="P36" s="33">
        <v>11710.645393332194</v>
      </c>
      <c r="Q36" s="33">
        <v>9909.5225387308292</v>
      </c>
      <c r="R36" s="33">
        <v>8050.2838881809303</v>
      </c>
      <c r="S36" s="33">
        <v>11921.06845582699</v>
      </c>
      <c r="T36" s="33">
        <v>10990.367048586699</v>
      </c>
      <c r="U36" s="33">
        <v>8247.1857518576799</v>
      </c>
      <c r="V36" s="33">
        <v>8092.6366831513806</v>
      </c>
      <c r="W36" s="33">
        <v>8154.3057378502508</v>
      </c>
      <c r="X36" s="33">
        <v>8686.4096059510193</v>
      </c>
      <c r="Y36" s="33">
        <v>7508.5327438755503</v>
      </c>
      <c r="Z36" s="33">
        <v>7096.6359324042605</v>
      </c>
      <c r="AA36" s="33">
        <v>3189.8709761723799</v>
      </c>
      <c r="AB36" s="33">
        <v>2065.2920851030699</v>
      </c>
      <c r="AC36" s="33">
        <v>1977.3690752213699</v>
      </c>
      <c r="AD36" s="33">
        <v>1879.3806638545</v>
      </c>
      <c r="AE36" s="33">
        <v>1790.4480496439999</v>
      </c>
    </row>
    <row r="37" spans="1:31">
      <c r="A37" s="29" t="s">
        <v>131</v>
      </c>
      <c r="B37" s="29" t="s">
        <v>32</v>
      </c>
      <c r="C37" s="33">
        <v>256.91446999999999</v>
      </c>
      <c r="D37" s="33">
        <v>244.16614000000001</v>
      </c>
      <c r="E37" s="33">
        <v>462.30574999999999</v>
      </c>
      <c r="F37" s="33">
        <v>442.50099999999998</v>
      </c>
      <c r="G37" s="33">
        <v>418.48394000000002</v>
      </c>
      <c r="H37" s="33">
        <v>401.27006</v>
      </c>
      <c r="I37" s="33">
        <v>380.58953000000002</v>
      </c>
      <c r="J37" s="33">
        <v>365.56946999999997</v>
      </c>
      <c r="K37" s="33">
        <v>345.73775000000001</v>
      </c>
      <c r="L37" s="33">
        <v>331.08994000000001</v>
      </c>
      <c r="M37" s="33">
        <v>315.20953000000003</v>
      </c>
      <c r="N37" s="33">
        <v>299.62124999999997</v>
      </c>
      <c r="O37" s="33">
        <v>288.80703000000005</v>
      </c>
      <c r="P37" s="33">
        <v>273.96265999999997</v>
      </c>
      <c r="Q37" s="33">
        <v>262.59790000000004</v>
      </c>
      <c r="R37" s="33">
        <v>249.47024999999999</v>
      </c>
      <c r="S37" s="33">
        <v>546.35340000000008</v>
      </c>
      <c r="T37" s="33">
        <v>543.42019999999991</v>
      </c>
      <c r="U37" s="33">
        <v>496.41825</v>
      </c>
      <c r="V37" s="33">
        <v>486.02209999999997</v>
      </c>
      <c r="W37" s="33">
        <v>476.36603000000002</v>
      </c>
      <c r="X37" s="33">
        <v>559.18893999999989</v>
      </c>
      <c r="Y37" s="33">
        <v>457.16771999999997</v>
      </c>
      <c r="Z37" s="33">
        <v>431.18150000000003</v>
      </c>
      <c r="AA37" s="33">
        <v>509.13778000000002</v>
      </c>
      <c r="AB37" s="33">
        <v>0</v>
      </c>
      <c r="AC37" s="33">
        <v>0</v>
      </c>
      <c r="AD37" s="33">
        <v>0</v>
      </c>
      <c r="AE37" s="33">
        <v>0</v>
      </c>
    </row>
    <row r="38" spans="1:31">
      <c r="A38" s="29" t="s">
        <v>131</v>
      </c>
      <c r="B38" s="29" t="s">
        <v>66</v>
      </c>
      <c r="C38" s="33">
        <v>2.1231724500000003E-4</v>
      </c>
      <c r="D38" s="33">
        <v>2.1021355999999999E-4</v>
      </c>
      <c r="E38" s="33">
        <v>2.9227459917990002</v>
      </c>
      <c r="F38" s="33">
        <v>230.40351103028053</v>
      </c>
      <c r="G38" s="33">
        <v>112.06292206810149</v>
      </c>
      <c r="H38" s="33">
        <v>178.60232552166201</v>
      </c>
      <c r="I38" s="33">
        <v>189.84804512480699</v>
      </c>
      <c r="J38" s="33">
        <v>692.35481510362399</v>
      </c>
      <c r="K38" s="33">
        <v>96.15690462081551</v>
      </c>
      <c r="L38" s="33">
        <v>212.185088041184</v>
      </c>
      <c r="M38" s="33">
        <v>189.40686321755047</v>
      </c>
      <c r="N38" s="33">
        <v>1448.9065005520699</v>
      </c>
      <c r="O38" s="33">
        <v>873.49817756315178</v>
      </c>
      <c r="P38" s="33">
        <v>446.88310418279201</v>
      </c>
      <c r="Q38" s="33">
        <v>503.97675795590703</v>
      </c>
      <c r="R38" s="33">
        <v>975.43094355976757</v>
      </c>
      <c r="S38" s="33">
        <v>3638.7681027730828</v>
      </c>
      <c r="T38" s="33">
        <v>2924.7713851748349</v>
      </c>
      <c r="U38" s="33">
        <v>3875.5244509244403</v>
      </c>
      <c r="V38" s="33">
        <v>3532.4820467232648</v>
      </c>
      <c r="W38" s="33">
        <v>3491.9165521991104</v>
      </c>
      <c r="X38" s="33">
        <v>4813.8081602080711</v>
      </c>
      <c r="Y38" s="33">
        <v>4773.5480576145201</v>
      </c>
      <c r="Z38" s="33">
        <v>4212.7092446489851</v>
      </c>
      <c r="AA38" s="33">
        <v>4196.1205790022796</v>
      </c>
      <c r="AB38" s="33">
        <v>4444.7904124604502</v>
      </c>
      <c r="AC38" s="33">
        <v>3712.93236033836</v>
      </c>
      <c r="AD38" s="33">
        <v>3955.3914442118298</v>
      </c>
      <c r="AE38" s="33">
        <v>2324.2083272068439</v>
      </c>
    </row>
    <row r="39" spans="1:31">
      <c r="A39" s="29" t="s">
        <v>131</v>
      </c>
      <c r="B39" s="29" t="s">
        <v>65</v>
      </c>
      <c r="C39" s="33">
        <v>4712.6612999999998</v>
      </c>
      <c r="D39" s="33">
        <v>4493.2044000000005</v>
      </c>
      <c r="E39" s="33">
        <v>4295.6557999999995</v>
      </c>
      <c r="F39" s="33">
        <v>4070.1093999999998</v>
      </c>
      <c r="G39" s="33">
        <v>3877.9140000000002</v>
      </c>
      <c r="H39" s="33">
        <v>3697.6422000000002</v>
      </c>
      <c r="I39" s="33">
        <v>3534.1027999999997</v>
      </c>
      <c r="J39" s="33">
        <v>3351.5146</v>
      </c>
      <c r="K39" s="33">
        <v>3191.1777999999999</v>
      </c>
      <c r="L39" s="33">
        <v>2981.7907</v>
      </c>
      <c r="M39" s="33">
        <v>2903.2852000000003</v>
      </c>
      <c r="N39" s="33">
        <v>2752.4602500000001</v>
      </c>
      <c r="O39" s="33">
        <v>2620.6354000000001</v>
      </c>
      <c r="P39" s="33">
        <v>2497.1788999999999</v>
      </c>
      <c r="Q39" s="33">
        <v>2383.6967999999997</v>
      </c>
      <c r="R39" s="33">
        <v>2262.3092000000001</v>
      </c>
      <c r="S39" s="33">
        <v>807.97580000000005</v>
      </c>
      <c r="T39" s="33">
        <v>773.77909999999997</v>
      </c>
      <c r="U39" s="33">
        <v>733.54169999999999</v>
      </c>
      <c r="V39" s="33">
        <v>697.50543999999991</v>
      </c>
      <c r="W39" s="33">
        <v>668.63274999999999</v>
      </c>
      <c r="X39" s="33">
        <v>0</v>
      </c>
      <c r="Y39" s="33">
        <v>0</v>
      </c>
      <c r="Z39" s="33">
        <v>0</v>
      </c>
      <c r="AA39" s="33">
        <v>0</v>
      </c>
      <c r="AB39" s="33">
        <v>0</v>
      </c>
      <c r="AC39" s="33">
        <v>0</v>
      </c>
      <c r="AD39" s="33">
        <v>0</v>
      </c>
      <c r="AE39" s="33">
        <v>0</v>
      </c>
    </row>
    <row r="40" spans="1:31">
      <c r="A40" s="29" t="s">
        <v>131</v>
      </c>
      <c r="B40" s="29" t="s">
        <v>69</v>
      </c>
      <c r="C40" s="33">
        <v>5395.2225661482744</v>
      </c>
      <c r="D40" s="33">
        <v>8638.9926083845039</v>
      </c>
      <c r="E40" s="33">
        <v>8143.1603633595651</v>
      </c>
      <c r="F40" s="33">
        <v>7225.489488839642</v>
      </c>
      <c r="G40" s="33">
        <v>8174.0368982037562</v>
      </c>
      <c r="H40" s="33">
        <v>7727.6377224409116</v>
      </c>
      <c r="I40" s="33">
        <v>7860.0313963887384</v>
      </c>
      <c r="J40" s="33">
        <v>7247.509491680602</v>
      </c>
      <c r="K40" s="33">
        <v>6385.9185214488816</v>
      </c>
      <c r="L40" s="33">
        <v>6350.2941356618312</v>
      </c>
      <c r="M40" s="33">
        <v>5413.0400111769559</v>
      </c>
      <c r="N40" s="33">
        <v>5050.9198311012651</v>
      </c>
      <c r="O40" s="33">
        <v>4500.4078190414157</v>
      </c>
      <c r="P40" s="33">
        <v>5057.85212478633</v>
      </c>
      <c r="Q40" s="33">
        <v>4600.4281520734576</v>
      </c>
      <c r="R40" s="33">
        <v>4739.8542591963087</v>
      </c>
      <c r="S40" s="33">
        <v>4524.9169010770111</v>
      </c>
      <c r="T40" s="33">
        <v>4159.6704949242294</v>
      </c>
      <c r="U40" s="33">
        <v>4053.183232840147</v>
      </c>
      <c r="V40" s="33">
        <v>3259.308576828169</v>
      </c>
      <c r="W40" s="33">
        <v>3080.8902517825763</v>
      </c>
      <c r="X40" s="33">
        <v>2582.1011948306277</v>
      </c>
      <c r="Y40" s="33">
        <v>2424.4094495937625</v>
      </c>
      <c r="Z40" s="33">
        <v>1281.7262389179448</v>
      </c>
      <c r="AA40" s="33">
        <v>1239.9210717370825</v>
      </c>
      <c r="AB40" s="33">
        <v>1130.7314182138343</v>
      </c>
      <c r="AC40" s="33">
        <v>1044.891723210339</v>
      </c>
      <c r="AD40" s="33">
        <v>985.99392096293786</v>
      </c>
      <c r="AE40" s="33">
        <v>540.10150342998827</v>
      </c>
    </row>
    <row r="41" spans="1:31">
      <c r="A41" s="29" t="s">
        <v>131</v>
      </c>
      <c r="B41" s="29" t="s">
        <v>68</v>
      </c>
      <c r="C41" s="33">
        <v>5.175822959191172</v>
      </c>
      <c r="D41" s="33">
        <v>6.7105293125552814</v>
      </c>
      <c r="E41" s="33">
        <v>6.5230521634072636</v>
      </c>
      <c r="F41" s="33">
        <v>5.951294193665051</v>
      </c>
      <c r="G41" s="33">
        <v>5.7564028849903286</v>
      </c>
      <c r="H41" s="33">
        <v>5.753204288811995</v>
      </c>
      <c r="I41" s="33">
        <v>5.556808718306848</v>
      </c>
      <c r="J41" s="33">
        <v>4.4257199517292136</v>
      </c>
      <c r="K41" s="33">
        <v>4.5781405527351415</v>
      </c>
      <c r="L41" s="33">
        <v>4.5418933945416624</v>
      </c>
      <c r="M41" s="33">
        <v>4.4035761605424684</v>
      </c>
      <c r="N41" s="33">
        <v>4.2645890981017471</v>
      </c>
      <c r="O41" s="33">
        <v>3.8936549187201179</v>
      </c>
      <c r="P41" s="33">
        <v>3.7711966906058798</v>
      </c>
      <c r="Q41" s="33">
        <v>3.7786565243258576</v>
      </c>
      <c r="R41" s="33">
        <v>3.4765447206295623</v>
      </c>
      <c r="S41" s="33">
        <v>17.400554080106748</v>
      </c>
      <c r="T41" s="33">
        <v>17.809961710620811</v>
      </c>
      <c r="U41" s="33">
        <v>17.669227581451075</v>
      </c>
      <c r="V41" s="33">
        <v>22.679755102215466</v>
      </c>
      <c r="W41" s="33">
        <v>26.238683388953135</v>
      </c>
      <c r="X41" s="33">
        <v>43.444280369101371</v>
      </c>
      <c r="Y41" s="33">
        <v>40.511846392791988</v>
      </c>
      <c r="Z41" s="33">
        <v>39.861871698303986</v>
      </c>
      <c r="AA41" s="33">
        <v>37.155152228289197</v>
      </c>
      <c r="AB41" s="33">
        <v>43.364484608543791</v>
      </c>
      <c r="AC41" s="33">
        <v>43.404897293537843</v>
      </c>
      <c r="AD41" s="33">
        <v>42.652721181999723</v>
      </c>
      <c r="AE41" s="33">
        <v>43.580083811411647</v>
      </c>
    </row>
    <row r="42" spans="1:31">
      <c r="A42" s="29" t="s">
        <v>131</v>
      </c>
      <c r="B42" s="29" t="s">
        <v>36</v>
      </c>
      <c r="C42" s="33">
        <v>4.8703319999999999E-8</v>
      </c>
      <c r="D42" s="33">
        <v>2.0758012714004001E-2</v>
      </c>
      <c r="E42" s="33">
        <v>2.1874299208244002E-2</v>
      </c>
      <c r="F42" s="33">
        <v>2.5687138064346002E-2</v>
      </c>
      <c r="G42" s="33">
        <v>2.6273129672030004E-2</v>
      </c>
      <c r="H42" s="33">
        <v>2.4638668803995997E-2</v>
      </c>
      <c r="I42" s="33">
        <v>2.2629246409040002E-2</v>
      </c>
      <c r="J42" s="33">
        <v>2.1335453980969903E-2</v>
      </c>
      <c r="K42" s="33">
        <v>1.959752585552E-2</v>
      </c>
      <c r="L42" s="33">
        <v>1.8857783087399996E-2</v>
      </c>
      <c r="M42" s="33">
        <v>1.7458041239200001E-2</v>
      </c>
      <c r="N42" s="33">
        <v>1.7087344057329999E-2</v>
      </c>
      <c r="O42" s="33">
        <v>0.122627891</v>
      </c>
      <c r="P42" s="33">
        <v>0.11989520299999989</v>
      </c>
      <c r="Q42" s="33">
        <v>0.11364612099999989</v>
      </c>
      <c r="R42" s="33">
        <v>0.108241344</v>
      </c>
      <c r="S42" s="33">
        <v>2.0073690269999998</v>
      </c>
      <c r="T42" s="33">
        <v>1.920373329</v>
      </c>
      <c r="U42" s="33">
        <v>1.8426409629999998</v>
      </c>
      <c r="V42" s="33">
        <v>1.7790136999999999</v>
      </c>
      <c r="W42" s="33">
        <v>1.7366248</v>
      </c>
      <c r="X42" s="33">
        <v>1.6419657999999999</v>
      </c>
      <c r="Y42" s="33">
        <v>1.5735078</v>
      </c>
      <c r="Z42" s="33">
        <v>1.5097236000000001</v>
      </c>
      <c r="AA42" s="33">
        <v>1.4261473</v>
      </c>
      <c r="AB42" s="33">
        <v>2.1139099999999997</v>
      </c>
      <c r="AC42" s="33">
        <v>2.0999319999999999</v>
      </c>
      <c r="AD42" s="33">
        <v>1.9930543999999999</v>
      </c>
      <c r="AE42" s="33">
        <v>1.8429344000000001</v>
      </c>
    </row>
    <row r="43" spans="1:31">
      <c r="A43" s="29" t="s">
        <v>131</v>
      </c>
      <c r="B43" s="29" t="s">
        <v>73</v>
      </c>
      <c r="C43" s="33">
        <v>218.4606</v>
      </c>
      <c r="D43" s="33">
        <v>609.92160000000001</v>
      </c>
      <c r="E43" s="33">
        <v>873.04540007483774</v>
      </c>
      <c r="F43" s="33">
        <v>3020.3955000890796</v>
      </c>
      <c r="G43" s="33">
        <v>3209.5128000876034</v>
      </c>
      <c r="H43" s="33">
        <v>2739.0800000888071</v>
      </c>
      <c r="I43" s="33">
        <v>2367.7002000897523</v>
      </c>
      <c r="J43" s="33">
        <v>3033.0445001016042</v>
      </c>
      <c r="K43" s="33">
        <v>2234.6028000956139</v>
      </c>
      <c r="L43" s="33">
        <v>2344.153800096843</v>
      </c>
      <c r="M43" s="33">
        <v>2154.582200095183</v>
      </c>
      <c r="N43" s="33">
        <v>2771.6975002105005</v>
      </c>
      <c r="O43" s="33">
        <v>2436.9688003318743</v>
      </c>
      <c r="P43" s="33">
        <v>2199.678500320068</v>
      </c>
      <c r="Q43" s="33">
        <v>2292.8460003036766</v>
      </c>
      <c r="R43" s="33">
        <v>2111.0340002940957</v>
      </c>
      <c r="S43" s="33">
        <v>1288.6388979000001</v>
      </c>
      <c r="T43" s="33">
        <v>1255.2050007999999</v>
      </c>
      <c r="U43" s="33">
        <v>1261.6216603999999</v>
      </c>
      <c r="V43" s="33">
        <v>1256.3830934</v>
      </c>
      <c r="W43" s="33">
        <v>1491.4440367</v>
      </c>
      <c r="X43" s="33">
        <v>1244.8379126</v>
      </c>
      <c r="Y43" s="33">
        <v>918.92382379999992</v>
      </c>
      <c r="Z43" s="33">
        <v>989.54471360000002</v>
      </c>
      <c r="AA43" s="33">
        <v>864.68636939999999</v>
      </c>
      <c r="AB43" s="33">
        <v>705.79702800000007</v>
      </c>
      <c r="AC43" s="33">
        <v>611.03821840000001</v>
      </c>
      <c r="AD43" s="33">
        <v>507.44621129999996</v>
      </c>
      <c r="AE43" s="33">
        <v>181.95867949999999</v>
      </c>
    </row>
    <row r="44" spans="1:31">
      <c r="A44" s="29" t="s">
        <v>131</v>
      </c>
      <c r="B44" s="29" t="s">
        <v>56</v>
      </c>
      <c r="C44" s="33">
        <v>6.3263233000000002E-2</v>
      </c>
      <c r="D44" s="33">
        <v>0.10594253499999999</v>
      </c>
      <c r="E44" s="33">
        <v>0.15533425299999998</v>
      </c>
      <c r="F44" s="33">
        <v>0.283255749</v>
      </c>
      <c r="G44" s="33">
        <v>0.44548198299999997</v>
      </c>
      <c r="H44" s="33">
        <v>0.58603318000000004</v>
      </c>
      <c r="I44" s="33">
        <v>0.71056078</v>
      </c>
      <c r="J44" s="33">
        <v>0.88100824000000011</v>
      </c>
      <c r="K44" s="33">
        <v>1.02505658</v>
      </c>
      <c r="L44" s="33">
        <v>1.2342439899999891</v>
      </c>
      <c r="M44" s="33">
        <v>1.4467199100000001</v>
      </c>
      <c r="N44" s="33">
        <v>1.7018104700000001</v>
      </c>
      <c r="O44" s="33">
        <v>1.8135967</v>
      </c>
      <c r="P44" s="33">
        <v>1.9442123000000002</v>
      </c>
      <c r="Q44" s="33">
        <v>2.02877982</v>
      </c>
      <c r="R44" s="33">
        <v>2.0934556999999998</v>
      </c>
      <c r="S44" s="33">
        <v>1.564060929999999</v>
      </c>
      <c r="T44" s="33">
        <v>1.65102875</v>
      </c>
      <c r="U44" s="33">
        <v>1.6923430999999998</v>
      </c>
      <c r="V44" s="33">
        <v>1.7834186000000001</v>
      </c>
      <c r="W44" s="33">
        <v>1.95046875</v>
      </c>
      <c r="X44" s="33">
        <v>1.9769184</v>
      </c>
      <c r="Y44" s="33">
        <v>1.992956929999999</v>
      </c>
      <c r="Z44" s="33">
        <v>2.00213566</v>
      </c>
      <c r="AA44" s="33">
        <v>1.8114934499999999</v>
      </c>
      <c r="AB44" s="33">
        <v>1.45142094</v>
      </c>
      <c r="AC44" s="33">
        <v>1.5669175500000001</v>
      </c>
      <c r="AD44" s="33">
        <v>1.5550084400000002</v>
      </c>
      <c r="AE44" s="33">
        <v>0.96299188999999996</v>
      </c>
    </row>
    <row r="45" spans="1:31">
      <c r="A45" s="34" t="s">
        <v>138</v>
      </c>
      <c r="B45" s="34"/>
      <c r="C45" s="35">
        <v>184507.21270129568</v>
      </c>
      <c r="D45" s="35">
        <v>166161.62662679894</v>
      </c>
      <c r="E45" s="35">
        <v>168970.87876663625</v>
      </c>
      <c r="F45" s="35">
        <v>155662.00989003843</v>
      </c>
      <c r="G45" s="35">
        <v>151172.34434561871</v>
      </c>
      <c r="H45" s="35">
        <v>137906.16386430548</v>
      </c>
      <c r="I45" s="35">
        <v>123436.77646236532</v>
      </c>
      <c r="J45" s="35">
        <v>118959.93467017243</v>
      </c>
      <c r="K45" s="35">
        <v>106378.5709825891</v>
      </c>
      <c r="L45" s="35">
        <v>98912.27348131749</v>
      </c>
      <c r="M45" s="35">
        <v>92758.113576214193</v>
      </c>
      <c r="N45" s="35">
        <v>97950.648598419211</v>
      </c>
      <c r="O45" s="35">
        <v>98551.946239044322</v>
      </c>
      <c r="P45" s="35">
        <v>89105.369796376719</v>
      </c>
      <c r="Q45" s="35">
        <v>83339.092805284527</v>
      </c>
      <c r="R45" s="35">
        <v>74425.541585657644</v>
      </c>
      <c r="S45" s="35">
        <v>66241.144313757177</v>
      </c>
      <c r="T45" s="35">
        <v>62511.480690396376</v>
      </c>
      <c r="U45" s="35">
        <v>55757.673413203731</v>
      </c>
      <c r="V45" s="35">
        <v>52611.043601805031</v>
      </c>
      <c r="W45" s="35">
        <v>49047.900905220886</v>
      </c>
      <c r="X45" s="35">
        <v>43487.484481358806</v>
      </c>
      <c r="Y45" s="35">
        <v>36435.118317476619</v>
      </c>
      <c r="Z45" s="35">
        <v>30158.450387669494</v>
      </c>
      <c r="AA45" s="35">
        <v>22684.371859140032</v>
      </c>
      <c r="AB45" s="35">
        <v>18438.404300385904</v>
      </c>
      <c r="AC45" s="35">
        <v>16481.315656063605</v>
      </c>
      <c r="AD45" s="35">
        <v>15889.551250211265</v>
      </c>
      <c r="AE45" s="35">
        <v>12465.558664092245</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117917.3095</v>
      </c>
      <c r="D49" s="33">
        <v>106382.565</v>
      </c>
      <c r="E49" s="33">
        <v>103198.1295</v>
      </c>
      <c r="F49" s="33">
        <v>72934.403894755902</v>
      </c>
      <c r="G49" s="33">
        <v>73867.093367288602</v>
      </c>
      <c r="H49" s="33">
        <v>67946.780815930048</v>
      </c>
      <c r="I49" s="33">
        <v>61643.345733311398</v>
      </c>
      <c r="J49" s="33">
        <v>59080.386464230942</v>
      </c>
      <c r="K49" s="33">
        <v>55203.200159409564</v>
      </c>
      <c r="L49" s="33">
        <v>55763.75517955963</v>
      </c>
      <c r="M49" s="33">
        <v>52514.62403005403</v>
      </c>
      <c r="N49" s="33">
        <v>49260.237000000001</v>
      </c>
      <c r="O49" s="33">
        <v>48460.351499999997</v>
      </c>
      <c r="P49" s="33">
        <v>44512.027499999997</v>
      </c>
      <c r="Q49" s="33">
        <v>44555.606500000002</v>
      </c>
      <c r="R49" s="33">
        <v>40038.478499999997</v>
      </c>
      <c r="S49" s="33">
        <v>35622.458500000001</v>
      </c>
      <c r="T49" s="33">
        <v>34420.8105</v>
      </c>
      <c r="U49" s="33">
        <v>28223.948</v>
      </c>
      <c r="V49" s="33">
        <v>27310.6525</v>
      </c>
      <c r="W49" s="33">
        <v>29426.369699999999</v>
      </c>
      <c r="X49" s="33">
        <v>28310.317999999999</v>
      </c>
      <c r="Y49" s="33">
        <v>25161.074499999999</v>
      </c>
      <c r="Z49" s="33">
        <v>22814.004900000004</v>
      </c>
      <c r="AA49" s="33">
        <v>21974.991899999997</v>
      </c>
      <c r="AB49" s="33">
        <v>22063.2994</v>
      </c>
      <c r="AC49" s="33">
        <v>13732.3333</v>
      </c>
      <c r="AD49" s="33">
        <v>0</v>
      </c>
      <c r="AE49" s="33">
        <v>0</v>
      </c>
    </row>
    <row r="50" spans="1:31">
      <c r="A50" s="29" t="s">
        <v>132</v>
      </c>
      <c r="B50" s="29" t="s">
        <v>20</v>
      </c>
      <c r="C50" s="33">
        <v>5.3431050000000001E-5</v>
      </c>
      <c r="D50" s="33">
        <v>5.0419520000000002E-5</v>
      </c>
      <c r="E50" s="33">
        <v>5.0503007999999901E-5</v>
      </c>
      <c r="F50" s="33">
        <v>5.8765940000000002E-5</v>
      </c>
      <c r="G50" s="33">
        <v>5.7124290000000004E-5</v>
      </c>
      <c r="H50" s="33">
        <v>5.4222542999999996E-5</v>
      </c>
      <c r="I50" s="33">
        <v>5.3286332999999995E-5</v>
      </c>
      <c r="J50" s="33">
        <v>5.6037160000000003E-5</v>
      </c>
      <c r="K50" s="33">
        <v>5.3100027000000004E-5</v>
      </c>
      <c r="L50" s="33">
        <v>5.0795874999999998E-5</v>
      </c>
      <c r="M50" s="33">
        <v>5.0748325999999899E-5</v>
      </c>
      <c r="N50" s="33">
        <v>7.6439119999999999E-5</v>
      </c>
      <c r="O50" s="33">
        <v>7.3548324000000001E-5</v>
      </c>
      <c r="P50" s="33">
        <v>7.063867999999999E-5</v>
      </c>
      <c r="Q50" s="33">
        <v>6.5935104999999999E-5</v>
      </c>
      <c r="R50" s="33">
        <v>6.3069164999999993E-5</v>
      </c>
      <c r="S50" s="33">
        <v>9.0329759999999994E-5</v>
      </c>
      <c r="T50" s="33">
        <v>8.7705480000000008E-5</v>
      </c>
      <c r="U50" s="33">
        <v>9.9662329999999991E-5</v>
      </c>
      <c r="V50" s="33">
        <v>9.3336680000000009E-5</v>
      </c>
      <c r="W50" s="33">
        <v>1.0308371E-4</v>
      </c>
      <c r="X50" s="33">
        <v>1.0238743E-4</v>
      </c>
      <c r="Y50" s="33">
        <v>9.7625649999999993E-5</v>
      </c>
      <c r="Z50" s="33">
        <v>9.1078480000000004E-5</v>
      </c>
      <c r="AA50" s="33">
        <v>9.0310045000000004E-5</v>
      </c>
      <c r="AB50" s="33">
        <v>8.7503750000000004E-5</v>
      </c>
      <c r="AC50" s="33">
        <v>8.8415489999999993E-5</v>
      </c>
      <c r="AD50" s="33">
        <v>2.1818113000000001E-4</v>
      </c>
      <c r="AE50" s="33">
        <v>2.0252802999999998E-4</v>
      </c>
    </row>
    <row r="51" spans="1:31">
      <c r="A51" s="29" t="s">
        <v>132</v>
      </c>
      <c r="B51" s="29" t="s">
        <v>32</v>
      </c>
      <c r="C51" s="33">
        <v>16.859732000000001</v>
      </c>
      <c r="D51" s="33">
        <v>6.1722539999999997</v>
      </c>
      <c r="E51" s="33">
        <v>19.043537000000001</v>
      </c>
      <c r="F51" s="33">
        <v>40.668331999999999</v>
      </c>
      <c r="G51" s="33">
        <v>13.405770500000001</v>
      </c>
      <c r="H51" s="33">
        <v>31.100256000000002</v>
      </c>
      <c r="I51" s="33">
        <v>17.104144999999999</v>
      </c>
      <c r="J51" s="33">
        <v>39.762293</v>
      </c>
      <c r="K51" s="33">
        <v>2.19021</v>
      </c>
      <c r="L51" s="33">
        <v>7.8539759999999994</v>
      </c>
      <c r="M51" s="33">
        <v>1.1250510999999999</v>
      </c>
      <c r="N51" s="33">
        <v>34.551387000000005</v>
      </c>
      <c r="O51" s="33">
        <v>23.181787</v>
      </c>
      <c r="P51" s="33">
        <v>29.9647579999999</v>
      </c>
      <c r="Q51" s="33">
        <v>59.957242000000001</v>
      </c>
      <c r="R51" s="33">
        <v>33.347266000000005</v>
      </c>
      <c r="S51" s="33">
        <v>98.835429999999988</v>
      </c>
      <c r="T51" s="33">
        <v>87.195914000000002</v>
      </c>
      <c r="U51" s="33">
        <v>0</v>
      </c>
      <c r="V51" s="33">
        <v>0</v>
      </c>
      <c r="W51" s="33">
        <v>0</v>
      </c>
      <c r="X51" s="33">
        <v>0</v>
      </c>
      <c r="Y51" s="33">
        <v>0</v>
      </c>
      <c r="Z51" s="33">
        <v>0</v>
      </c>
      <c r="AA51" s="33">
        <v>0</v>
      </c>
      <c r="AB51" s="33">
        <v>0</v>
      </c>
      <c r="AC51" s="33">
        <v>0</v>
      </c>
      <c r="AD51" s="33">
        <v>0</v>
      </c>
      <c r="AE51" s="33">
        <v>0</v>
      </c>
    </row>
    <row r="52" spans="1:31">
      <c r="A52" s="29" t="s">
        <v>132</v>
      </c>
      <c r="B52" s="29" t="s">
        <v>66</v>
      </c>
      <c r="C52" s="33">
        <v>71.505317175662</v>
      </c>
      <c r="D52" s="33">
        <v>2.0649857989999993E-4</v>
      </c>
      <c r="E52" s="33">
        <v>78.748198567912496</v>
      </c>
      <c r="F52" s="33">
        <v>49.316012747556996</v>
      </c>
      <c r="G52" s="33">
        <v>17.622030785092502</v>
      </c>
      <c r="H52" s="33">
        <v>114.284692604154</v>
      </c>
      <c r="I52" s="33">
        <v>48.020481852208</v>
      </c>
      <c r="J52" s="33">
        <v>18.756400468336</v>
      </c>
      <c r="K52" s="33">
        <v>1.2794571213384998</v>
      </c>
      <c r="L52" s="33">
        <v>2.3184955599999987E-4</v>
      </c>
      <c r="M52" s="33">
        <v>2.3209656499999991E-4</v>
      </c>
      <c r="N52" s="33">
        <v>214.33043091060091</v>
      </c>
      <c r="O52" s="33">
        <v>70.102928887256496</v>
      </c>
      <c r="P52" s="33">
        <v>102.791967925536</v>
      </c>
      <c r="Q52" s="33">
        <v>134.78910647381602</v>
      </c>
      <c r="R52" s="33">
        <v>67.647882158880009</v>
      </c>
      <c r="S52" s="33">
        <v>342.15396069627792</v>
      </c>
      <c r="T52" s="33">
        <v>139.24930947018092</v>
      </c>
      <c r="U52" s="33">
        <v>1318.2794752722609</v>
      </c>
      <c r="V52" s="33">
        <v>751.79390553054395</v>
      </c>
      <c r="W52" s="33">
        <v>430.252368599965</v>
      </c>
      <c r="X52" s="33">
        <v>244.17599071543998</v>
      </c>
      <c r="Y52" s="33">
        <v>1493.6258872245699</v>
      </c>
      <c r="Z52" s="33">
        <v>562.38429514573295</v>
      </c>
      <c r="AA52" s="33">
        <v>485.95379211967594</v>
      </c>
      <c r="AB52" s="33">
        <v>427.80325103315397</v>
      </c>
      <c r="AC52" s="33">
        <v>193.05485282384799</v>
      </c>
      <c r="AD52" s="33">
        <v>1869.5553373377002</v>
      </c>
      <c r="AE52" s="33">
        <v>2084.2963815752801</v>
      </c>
    </row>
    <row r="53" spans="1:31">
      <c r="A53" s="29" t="s">
        <v>132</v>
      </c>
      <c r="B53" s="29" t="s">
        <v>65</v>
      </c>
      <c r="C53" s="33">
        <v>18797.908199999998</v>
      </c>
      <c r="D53" s="33">
        <v>17970.123339999998</v>
      </c>
      <c r="E53" s="33">
        <v>15618.75993</v>
      </c>
      <c r="F53" s="33">
        <v>18424.275970000002</v>
      </c>
      <c r="G53" s="33">
        <v>17896.298040000001</v>
      </c>
      <c r="H53" s="33">
        <v>16263.602500000001</v>
      </c>
      <c r="I53" s="33">
        <v>15656.13992</v>
      </c>
      <c r="J53" s="33">
        <v>18913.290199999999</v>
      </c>
      <c r="K53" s="33">
        <v>14921.829340000002</v>
      </c>
      <c r="L53" s="33">
        <v>12182.555370000002</v>
      </c>
      <c r="M53" s="33">
        <v>11644.15501</v>
      </c>
      <c r="N53" s="33">
        <v>10025.680480000001</v>
      </c>
      <c r="O53" s="33">
        <v>11915.015539999999</v>
      </c>
      <c r="P53" s="33">
        <v>11567.158459999999</v>
      </c>
      <c r="Q53" s="33">
        <v>10517.185880000001</v>
      </c>
      <c r="R53" s="33">
        <v>10053.954750000001</v>
      </c>
      <c r="S53" s="33">
        <v>12168.678509999998</v>
      </c>
      <c r="T53" s="33">
        <v>9642.6600699999999</v>
      </c>
      <c r="U53" s="33">
        <v>7875.0263300000006</v>
      </c>
      <c r="V53" s="33">
        <v>7512.1303859999989</v>
      </c>
      <c r="W53" s="33">
        <v>6509.7037200000004</v>
      </c>
      <c r="X53" s="33">
        <v>7666.5718799999995</v>
      </c>
      <c r="Y53" s="33">
        <v>7519.7740750000003</v>
      </c>
      <c r="Z53" s="33">
        <v>6788.5577899999998</v>
      </c>
      <c r="AA53" s="33">
        <v>6503.0928800000002</v>
      </c>
      <c r="AB53" s="33">
        <v>7856.1182750000007</v>
      </c>
      <c r="AC53" s="33">
        <v>6232.4795300000005</v>
      </c>
      <c r="AD53" s="33">
        <v>5071.1240159999998</v>
      </c>
      <c r="AE53" s="33">
        <v>4854.435386000001</v>
      </c>
    </row>
    <row r="54" spans="1:31">
      <c r="A54" s="29" t="s">
        <v>132</v>
      </c>
      <c r="B54" s="29" t="s">
        <v>69</v>
      </c>
      <c r="C54" s="33">
        <v>27225.270261145823</v>
      </c>
      <c r="D54" s="33">
        <v>33181.190191069298</v>
      </c>
      <c r="E54" s="33">
        <v>27188.436800970136</v>
      </c>
      <c r="F54" s="33">
        <v>26816.480051534269</v>
      </c>
      <c r="G54" s="33">
        <v>26286.750857578343</v>
      </c>
      <c r="H54" s="33">
        <v>25920.525581546321</v>
      </c>
      <c r="I54" s="33">
        <v>25431.064451575963</v>
      </c>
      <c r="J54" s="33">
        <v>21922.339821766014</v>
      </c>
      <c r="K54" s="33">
        <v>21181.466035734051</v>
      </c>
      <c r="L54" s="33">
        <v>19594.947935618478</v>
      </c>
      <c r="M54" s="33">
        <v>20949.242201984638</v>
      </c>
      <c r="N54" s="33">
        <v>17402.123607767713</v>
      </c>
      <c r="O54" s="33">
        <v>16830.330382458982</v>
      </c>
      <c r="P54" s="33">
        <v>16163.210141158721</v>
      </c>
      <c r="Q54" s="33">
        <v>16042.088334659864</v>
      </c>
      <c r="R54" s="33">
        <v>15442.739771279796</v>
      </c>
      <c r="S54" s="33">
        <v>12509.210272681026</v>
      </c>
      <c r="T54" s="33">
        <v>11474.744869378352</v>
      </c>
      <c r="U54" s="33">
        <v>9789.6187455289</v>
      </c>
      <c r="V54" s="33">
        <v>9724.2943319364385</v>
      </c>
      <c r="W54" s="33">
        <v>8086.5887947449119</v>
      </c>
      <c r="X54" s="33">
        <v>7565.5205938686722</v>
      </c>
      <c r="Y54" s="33">
        <v>5972.9936466344934</v>
      </c>
      <c r="Z54" s="33">
        <v>5468.8596280362171</v>
      </c>
      <c r="AA54" s="33">
        <v>2806.4621710424331</v>
      </c>
      <c r="AB54" s="33">
        <v>2307.1393214067375</v>
      </c>
      <c r="AC54" s="33">
        <v>2022.8841329992504</v>
      </c>
      <c r="AD54" s="33">
        <v>1735.5703582574411</v>
      </c>
      <c r="AE54" s="33">
        <v>543.50192365633109</v>
      </c>
    </row>
    <row r="55" spans="1:31">
      <c r="A55" s="29" t="s">
        <v>132</v>
      </c>
      <c r="B55" s="29" t="s">
        <v>68</v>
      </c>
      <c r="C55" s="33">
        <v>2.4749839554587099</v>
      </c>
      <c r="D55" s="33">
        <v>2.3463143532907771</v>
      </c>
      <c r="E55" s="33">
        <v>2.3240769309578564</v>
      </c>
      <c r="F55" s="33">
        <v>2.126758528591723</v>
      </c>
      <c r="G55" s="33">
        <v>1.9256625220416492</v>
      </c>
      <c r="H55" s="33">
        <v>1.933319063590992</v>
      </c>
      <c r="I55" s="33">
        <v>1.8871688441929837</v>
      </c>
      <c r="J55" s="33">
        <v>1.6858961849239888</v>
      </c>
      <c r="K55" s="33">
        <v>1.6681698755378138</v>
      </c>
      <c r="L55" s="33">
        <v>1.6229869122781591</v>
      </c>
      <c r="M55" s="33">
        <v>1.5407641875201499</v>
      </c>
      <c r="N55" s="33">
        <v>1.5266357556762997</v>
      </c>
      <c r="O55" s="33">
        <v>1.393855540008579</v>
      </c>
      <c r="P55" s="33">
        <v>1.2627246582496889</v>
      </c>
      <c r="Q55" s="33">
        <v>1.2739750074528691</v>
      </c>
      <c r="R55" s="33">
        <v>1.23555619951497</v>
      </c>
      <c r="S55" s="33">
        <v>1.1050832049702086</v>
      </c>
      <c r="T55" s="33">
        <v>1.0918202421091299</v>
      </c>
      <c r="U55" s="33">
        <v>1.0653678788370697</v>
      </c>
      <c r="V55" s="33">
        <v>8.455397789483019</v>
      </c>
      <c r="W55" s="33">
        <v>8.6546990130820998</v>
      </c>
      <c r="X55" s="33">
        <v>7.4273970552024595</v>
      </c>
      <c r="Y55" s="33">
        <v>7.1302172495154803</v>
      </c>
      <c r="Z55" s="33">
        <v>6.7961603415445389</v>
      </c>
      <c r="AA55" s="33">
        <v>6.6726632204645702</v>
      </c>
      <c r="AB55" s="33">
        <v>6.6997770524154596</v>
      </c>
      <c r="AC55" s="33">
        <v>7.4861072067335996</v>
      </c>
      <c r="AD55" s="33">
        <v>12.490088691724301</v>
      </c>
      <c r="AE55" s="33">
        <v>12.3931626620102</v>
      </c>
    </row>
    <row r="56" spans="1:31">
      <c r="A56" s="29" t="s">
        <v>132</v>
      </c>
      <c r="B56" s="29" t="s">
        <v>36</v>
      </c>
      <c r="C56" s="33">
        <v>0.10364422887998</v>
      </c>
      <c r="D56" s="33">
        <v>0.14765439006306991</v>
      </c>
      <c r="E56" s="33">
        <v>0.14452724768293002</v>
      </c>
      <c r="F56" s="33">
        <v>0.16145632742005001</v>
      </c>
      <c r="G56" s="33">
        <v>0.15272733765125601</v>
      </c>
      <c r="H56" s="33">
        <v>0.14587188062204998</v>
      </c>
      <c r="I56" s="33">
        <v>0.12662941589018001</v>
      </c>
      <c r="J56" s="33">
        <v>0.11260789864161001</v>
      </c>
      <c r="K56" s="33">
        <v>9.8832242295569889E-2</v>
      </c>
      <c r="L56" s="33">
        <v>9.4655428235440001E-2</v>
      </c>
      <c r="M56" s="33">
        <v>8.9744093249229995E-2</v>
      </c>
      <c r="N56" s="33">
        <v>9.0299603300970005E-2</v>
      </c>
      <c r="O56" s="33">
        <v>6.6524527573700018E-2</v>
      </c>
      <c r="P56" s="33">
        <v>6.00342556830799E-2</v>
      </c>
      <c r="Q56" s="33">
        <v>6.0974592838300007E-2</v>
      </c>
      <c r="R56" s="33">
        <v>5.8351095477119995E-2</v>
      </c>
      <c r="S56" s="33">
        <v>5.1150730982069986E-2</v>
      </c>
      <c r="T56" s="33">
        <v>4.6314323227149901E-2</v>
      </c>
      <c r="U56" s="33">
        <v>4.6227937147900001E-2</v>
      </c>
      <c r="V56" s="33">
        <v>4.29814480815E-2</v>
      </c>
      <c r="W56" s="33">
        <v>0.19418838400000002</v>
      </c>
      <c r="X56" s="33">
        <v>0.16826384</v>
      </c>
      <c r="Y56" s="33">
        <v>0.15931983999999999</v>
      </c>
      <c r="Z56" s="33">
        <v>0.16190870000000002</v>
      </c>
      <c r="AA56" s="33">
        <v>0.1521652</v>
      </c>
      <c r="AB56" s="33">
        <v>0.14170226999999999</v>
      </c>
      <c r="AC56" s="33">
        <v>0.13662688000000001</v>
      </c>
      <c r="AD56" s="33">
        <v>0.12633691399999999</v>
      </c>
      <c r="AE56" s="33">
        <v>0.11731910999999999</v>
      </c>
    </row>
    <row r="57" spans="1:31">
      <c r="A57" s="29" t="s">
        <v>132</v>
      </c>
      <c r="B57" s="29" t="s">
        <v>73</v>
      </c>
      <c r="C57" s="33">
        <v>0</v>
      </c>
      <c r="D57" s="33">
        <v>0</v>
      </c>
      <c r="E57" s="33">
        <v>9.0058645999999999E-8</v>
      </c>
      <c r="F57" s="33">
        <v>1.0372905E-7</v>
      </c>
      <c r="G57" s="33">
        <v>9.7910059999999987E-8</v>
      </c>
      <c r="H57" s="33">
        <v>1.01115519999999E-7</v>
      </c>
      <c r="I57" s="33">
        <v>9.3454449999999989E-8</v>
      </c>
      <c r="J57" s="33">
        <v>9.456033E-8</v>
      </c>
      <c r="K57" s="33">
        <v>8.9849929999999998E-8</v>
      </c>
      <c r="L57" s="33">
        <v>8.9856584999999999E-8</v>
      </c>
      <c r="M57" s="33">
        <v>9.1535555999999997E-8</v>
      </c>
      <c r="N57" s="33">
        <v>1.7884861E-7</v>
      </c>
      <c r="O57" s="33">
        <v>1.6452576E-7</v>
      </c>
      <c r="P57" s="33">
        <v>1.5444688000000002E-7</v>
      </c>
      <c r="Q57" s="33">
        <v>1.5759853999999998E-7</v>
      </c>
      <c r="R57" s="33">
        <v>1.5067128999999998E-7</v>
      </c>
      <c r="S57" s="33">
        <v>5.4220839999999995E-7</v>
      </c>
      <c r="T57" s="33">
        <v>5.0634116999999998E-7</v>
      </c>
      <c r="U57" s="33">
        <v>6.4780630000000005E-7</v>
      </c>
      <c r="V57" s="33">
        <v>6.299946E-7</v>
      </c>
      <c r="W57" s="33">
        <v>0.45110757000000001</v>
      </c>
      <c r="X57" s="33">
        <v>0.41716851999999999</v>
      </c>
      <c r="Y57" s="33">
        <v>0.39119029999999999</v>
      </c>
      <c r="Z57" s="33">
        <v>0.47211979999999998</v>
      </c>
      <c r="AA57" s="33">
        <v>0.444321999999999</v>
      </c>
      <c r="AB57" s="33">
        <v>0.40295179999999997</v>
      </c>
      <c r="AC57" s="33">
        <v>0.38842970000000004</v>
      </c>
      <c r="AD57" s="33">
        <v>1.2910216000000001</v>
      </c>
      <c r="AE57" s="33">
        <v>1.1627957</v>
      </c>
    </row>
    <row r="58" spans="1:31">
      <c r="A58" s="29" t="s">
        <v>132</v>
      </c>
      <c r="B58" s="29" t="s">
        <v>56</v>
      </c>
      <c r="C58" s="33">
        <v>9.3458134700000001E-2</v>
      </c>
      <c r="D58" s="33">
        <v>0.15632579599999999</v>
      </c>
      <c r="E58" s="33">
        <v>0.22195871299999986</v>
      </c>
      <c r="F58" s="33">
        <v>0.37936392899999988</v>
      </c>
      <c r="G58" s="33">
        <v>0.55435325999999896</v>
      </c>
      <c r="H58" s="33">
        <v>0.76350798000000009</v>
      </c>
      <c r="I58" s="33">
        <v>0.89029139400000001</v>
      </c>
      <c r="J58" s="33">
        <v>1.1304611199999999</v>
      </c>
      <c r="K58" s="33">
        <v>1.36166067</v>
      </c>
      <c r="L58" s="33">
        <v>1.5946623</v>
      </c>
      <c r="M58" s="33">
        <v>1.9655265499999999</v>
      </c>
      <c r="N58" s="33">
        <v>2.3680309999999998</v>
      </c>
      <c r="O58" s="33">
        <v>2.5137141000000001</v>
      </c>
      <c r="P58" s="33">
        <v>2.5237473800000001</v>
      </c>
      <c r="Q58" s="33">
        <v>2.7502430499999999</v>
      </c>
      <c r="R58" s="33">
        <v>2.8816446400000002</v>
      </c>
      <c r="S58" s="33">
        <v>2.7785298000000003</v>
      </c>
      <c r="T58" s="33">
        <v>2.6859279599999986</v>
      </c>
      <c r="U58" s="33">
        <v>2.7311797299999991</v>
      </c>
      <c r="V58" s="33">
        <v>2.7484040999999997</v>
      </c>
      <c r="W58" s="33">
        <v>2.8005167000000002</v>
      </c>
      <c r="X58" s="33">
        <v>2.7810671</v>
      </c>
      <c r="Y58" s="33">
        <v>2.6757892000000001</v>
      </c>
      <c r="Z58" s="33">
        <v>2.8846240699999903</v>
      </c>
      <c r="AA58" s="33">
        <v>2.7784470000000003</v>
      </c>
      <c r="AB58" s="33">
        <v>2.6179087599999988</v>
      </c>
      <c r="AC58" s="33">
        <v>2.5854453200000003</v>
      </c>
      <c r="AD58" s="33">
        <v>2.6117101200000001</v>
      </c>
      <c r="AE58" s="33">
        <v>2.1975390299999997</v>
      </c>
    </row>
    <row r="59" spans="1:31">
      <c r="A59" s="34" t="s">
        <v>138</v>
      </c>
      <c r="B59" s="34"/>
      <c r="C59" s="35">
        <v>164031.328047708</v>
      </c>
      <c r="D59" s="35">
        <v>157542.39735634069</v>
      </c>
      <c r="E59" s="35">
        <v>146105.44209397203</v>
      </c>
      <c r="F59" s="35">
        <v>118267.27107833227</v>
      </c>
      <c r="G59" s="35">
        <v>118083.09578579836</v>
      </c>
      <c r="H59" s="35">
        <v>110278.22721936666</v>
      </c>
      <c r="I59" s="35">
        <v>102797.56195387008</v>
      </c>
      <c r="J59" s="35">
        <v>99976.221131687373</v>
      </c>
      <c r="K59" s="35">
        <v>91311.633425240521</v>
      </c>
      <c r="L59" s="35">
        <v>87550.735730735818</v>
      </c>
      <c r="M59" s="35">
        <v>85110.687340171091</v>
      </c>
      <c r="N59" s="35">
        <v>76938.449617873121</v>
      </c>
      <c r="O59" s="35">
        <v>77300.376067434569</v>
      </c>
      <c r="P59" s="35">
        <v>72376.415622381188</v>
      </c>
      <c r="Q59" s="35">
        <v>71310.901104076227</v>
      </c>
      <c r="R59" s="35">
        <v>65637.403788707365</v>
      </c>
      <c r="S59" s="35">
        <v>60742.441846912036</v>
      </c>
      <c r="T59" s="35">
        <v>55765.752570796118</v>
      </c>
      <c r="U59" s="35">
        <v>47207.938018342335</v>
      </c>
      <c r="V59" s="35">
        <v>45307.326614593141</v>
      </c>
      <c r="W59" s="35">
        <v>44461.569385441668</v>
      </c>
      <c r="X59" s="35">
        <v>43794.013964026744</v>
      </c>
      <c r="Y59" s="35">
        <v>40154.598423734227</v>
      </c>
      <c r="Z59" s="35">
        <v>35640.602864601977</v>
      </c>
      <c r="AA59" s="35">
        <v>31777.173496692616</v>
      </c>
      <c r="AB59" s="35">
        <v>32661.060111996059</v>
      </c>
      <c r="AC59" s="35">
        <v>22188.238011445323</v>
      </c>
      <c r="AD59" s="35">
        <v>8688.7400184679955</v>
      </c>
      <c r="AE59" s="35">
        <v>7494.6270564216529</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7746.9845525794926</v>
      </c>
      <c r="D64" s="33">
        <v>7360.6135498184894</v>
      </c>
      <c r="E64" s="33">
        <v>3623.9808639499897</v>
      </c>
      <c r="F64" s="33">
        <v>2726.8688608016846</v>
      </c>
      <c r="G64" s="33">
        <v>2577.3612593441399</v>
      </c>
      <c r="H64" s="33">
        <v>2464.2745559131399</v>
      </c>
      <c r="I64" s="33">
        <v>2345.9202535484374</v>
      </c>
      <c r="J64" s="33">
        <v>2256.8020573658869</v>
      </c>
      <c r="K64" s="33">
        <v>2140.7320544760382</v>
      </c>
      <c r="L64" s="33">
        <v>2038.633553163487</v>
      </c>
      <c r="M64" s="33">
        <v>1940.0342538882599</v>
      </c>
      <c r="N64" s="33">
        <v>3198.4758854677198</v>
      </c>
      <c r="O64" s="33">
        <v>3163.7382824265551</v>
      </c>
      <c r="P64" s="33">
        <v>4128.9760792819598</v>
      </c>
      <c r="Q64" s="33">
        <v>2078.467974288465</v>
      </c>
      <c r="R64" s="33">
        <v>1935.2285710795802</v>
      </c>
      <c r="S64" s="33">
        <v>1.09567784E-4</v>
      </c>
      <c r="T64" s="33">
        <v>1.0510165E-4</v>
      </c>
      <c r="U64" s="33">
        <v>1.0632513999999999E-4</v>
      </c>
      <c r="V64" s="33">
        <v>9.9144589999999999E-5</v>
      </c>
      <c r="W64" s="33">
        <v>1.3078679000000002E-4</v>
      </c>
      <c r="X64" s="33">
        <v>1.2992448000000002E-4</v>
      </c>
      <c r="Y64" s="33">
        <v>1.3220613E-4</v>
      </c>
      <c r="Z64" s="33">
        <v>1.1814165E-4</v>
      </c>
      <c r="AA64" s="33">
        <v>1.17426135E-4</v>
      </c>
      <c r="AB64" s="33">
        <v>1.1416700000000001E-4</v>
      </c>
      <c r="AC64" s="33">
        <v>1.10193565E-4</v>
      </c>
      <c r="AD64" s="33">
        <v>1.4243413999999999E-4</v>
      </c>
      <c r="AE64" s="33">
        <v>1.319259E-4</v>
      </c>
    </row>
    <row r="65" spans="1:31">
      <c r="A65" s="29" t="s">
        <v>133</v>
      </c>
      <c r="B65" s="29" t="s">
        <v>32</v>
      </c>
      <c r="C65" s="33">
        <v>1436.942</v>
      </c>
      <c r="D65" s="33">
        <v>1412.6232</v>
      </c>
      <c r="E65" s="33">
        <v>1299.6713999999999</v>
      </c>
      <c r="F65" s="33">
        <v>157.99553</v>
      </c>
      <c r="G65" s="33">
        <v>148.46295000000001</v>
      </c>
      <c r="H65" s="33">
        <v>141.77972</v>
      </c>
      <c r="I65" s="33">
        <v>134.18648000000002</v>
      </c>
      <c r="J65" s="33">
        <v>130.07844500000002</v>
      </c>
      <c r="K65" s="33">
        <v>122.52176</v>
      </c>
      <c r="L65" s="33">
        <v>116.94208</v>
      </c>
      <c r="M65" s="33">
        <v>111.31379</v>
      </c>
      <c r="N65" s="33">
        <v>219.83885999999998</v>
      </c>
      <c r="O65" s="33">
        <v>136.42401999999998</v>
      </c>
      <c r="P65" s="33">
        <v>435.57429999999999</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478.22435388005601</v>
      </c>
      <c r="D66" s="33">
        <v>243.12753145470231</v>
      </c>
      <c r="E66" s="33">
        <v>922.807466019</v>
      </c>
      <c r="F66" s="33">
        <v>139.90095344225199</v>
      </c>
      <c r="G66" s="33">
        <v>78.479077505611016</v>
      </c>
      <c r="H66" s="33">
        <v>251.45713611829393</v>
      </c>
      <c r="I66" s="33">
        <v>98.335213994095483</v>
      </c>
      <c r="J66" s="33">
        <v>173.23991593641998</v>
      </c>
      <c r="K66" s="33">
        <v>14.606149018842901</v>
      </c>
      <c r="L66" s="33">
        <v>27.166244692709</v>
      </c>
      <c r="M66" s="33">
        <v>32.188024333611999</v>
      </c>
      <c r="N66" s="33">
        <v>881.49852887612826</v>
      </c>
      <c r="O66" s="33">
        <v>731.38126058899513</v>
      </c>
      <c r="P66" s="33">
        <v>1869.3698238450279</v>
      </c>
      <c r="Q66" s="33">
        <v>879.55481640536607</v>
      </c>
      <c r="R66" s="33">
        <v>725.63941513924499</v>
      </c>
      <c r="S66" s="33">
        <v>2466.8042015744722</v>
      </c>
      <c r="T66" s="33">
        <v>2735.9824732447569</v>
      </c>
      <c r="U66" s="33">
        <v>3096.0741742765695</v>
      </c>
      <c r="V66" s="33">
        <v>2830.7540166486087</v>
      </c>
      <c r="W66" s="33">
        <v>2231.0221847624371</v>
      </c>
      <c r="X66" s="33">
        <v>3129.9119671169606</v>
      </c>
      <c r="Y66" s="33">
        <v>3648.3065480534497</v>
      </c>
      <c r="Z66" s="33">
        <v>548.40643500271608</v>
      </c>
      <c r="AA66" s="33">
        <v>437.84874718255003</v>
      </c>
      <c r="AB66" s="33">
        <v>638.374865558382</v>
      </c>
      <c r="AC66" s="33">
        <v>872.17496210595209</v>
      </c>
      <c r="AD66" s="33">
        <v>1212.3333610688001</v>
      </c>
      <c r="AE66" s="33">
        <v>1135.50006907074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15792.622602577148</v>
      </c>
      <c r="D68" s="33">
        <v>17014.963252399808</v>
      </c>
      <c r="E68" s="33">
        <v>14363.364972900456</v>
      </c>
      <c r="F68" s="33">
        <v>15144.735743195441</v>
      </c>
      <c r="G68" s="33">
        <v>14176.418243024242</v>
      </c>
      <c r="H68" s="33">
        <v>14811.224563188473</v>
      </c>
      <c r="I68" s="33">
        <v>13991.314653103178</v>
      </c>
      <c r="J68" s="33">
        <v>12565.455253735487</v>
      </c>
      <c r="K68" s="33">
        <v>11271.149313594342</v>
      </c>
      <c r="L68" s="33">
        <v>10387.065468463396</v>
      </c>
      <c r="M68" s="33">
        <v>10453.468884435471</v>
      </c>
      <c r="N68" s="33">
        <v>8546.8390061838527</v>
      </c>
      <c r="O68" s="33">
        <v>8048.5210860658144</v>
      </c>
      <c r="P68" s="33">
        <v>7358.9159443889266</v>
      </c>
      <c r="Q68" s="33">
        <v>6954.8349314198867</v>
      </c>
      <c r="R68" s="33">
        <v>5892.9045182588188</v>
      </c>
      <c r="S68" s="33">
        <v>5100.6891493319426</v>
      </c>
      <c r="T68" s="33">
        <v>4510.4796128674816</v>
      </c>
      <c r="U68" s="33">
        <v>3372.9725671532597</v>
      </c>
      <c r="V68" s="33">
        <v>3165.1854982382965</v>
      </c>
      <c r="W68" s="33">
        <v>2814.9763061632157</v>
      </c>
      <c r="X68" s="33">
        <v>2647.5112520273642</v>
      </c>
      <c r="Y68" s="33">
        <v>1816.4726443744416</v>
      </c>
      <c r="Z68" s="33">
        <v>1981.2157316139699</v>
      </c>
      <c r="AA68" s="33">
        <v>1223.0924285124524</v>
      </c>
      <c r="AB68" s="33">
        <v>994.91750696224403</v>
      </c>
      <c r="AC68" s="33">
        <v>982.38109544564475</v>
      </c>
      <c r="AD68" s="33">
        <v>821.29635881097886</v>
      </c>
      <c r="AE68" s="33">
        <v>621.56373501783105</v>
      </c>
    </row>
    <row r="69" spans="1:31">
      <c r="A69" s="29" t="s">
        <v>133</v>
      </c>
      <c r="B69" s="29" t="s">
        <v>68</v>
      </c>
      <c r="C69" s="33">
        <v>0.88215897374548202</v>
      </c>
      <c r="D69" s="33">
        <v>0.98021931019136699</v>
      </c>
      <c r="E69" s="33">
        <v>0.94192789382210018</v>
      </c>
      <c r="F69" s="33">
        <v>0.86504527124746211</v>
      </c>
      <c r="G69" s="33">
        <v>0.804690972337199</v>
      </c>
      <c r="H69" s="33">
        <v>0.7861464137671792</v>
      </c>
      <c r="I69" s="33">
        <v>0.77342435407441101</v>
      </c>
      <c r="J69" s="33">
        <v>0.70164399158417279</v>
      </c>
      <c r="K69" s="33">
        <v>0.69788914579823891</v>
      </c>
      <c r="L69" s="33">
        <v>0.67174659118086388</v>
      </c>
      <c r="M69" s="33">
        <v>0.64396671084898016</v>
      </c>
      <c r="N69" s="33">
        <v>0.62413685391539997</v>
      </c>
      <c r="O69" s="33">
        <v>0.56710502477844005</v>
      </c>
      <c r="P69" s="33">
        <v>0.52771833143934499</v>
      </c>
      <c r="Q69" s="33">
        <v>0.51626673008376911</v>
      </c>
      <c r="R69" s="33">
        <v>0.50630731628976799</v>
      </c>
      <c r="S69" s="33">
        <v>0.45989706676559</v>
      </c>
      <c r="T69" s="33">
        <v>0.45769929627576994</v>
      </c>
      <c r="U69" s="33">
        <v>2.0377968413086096</v>
      </c>
      <c r="V69" s="33">
        <v>3.7406457778767805</v>
      </c>
      <c r="W69" s="33">
        <v>4.4549967882119406</v>
      </c>
      <c r="X69" s="33">
        <v>5.8543848900499347</v>
      </c>
      <c r="Y69" s="33">
        <v>6.1454557623420749</v>
      </c>
      <c r="Z69" s="33">
        <v>5.7465054528290551</v>
      </c>
      <c r="AA69" s="33">
        <v>5.520428753838635</v>
      </c>
      <c r="AB69" s="33">
        <v>4.7463494133948405</v>
      </c>
      <c r="AC69" s="33">
        <v>4.2726481225832131</v>
      </c>
      <c r="AD69" s="33">
        <v>3.6697557849653499</v>
      </c>
      <c r="AE69" s="33">
        <v>3.8666924768880642</v>
      </c>
    </row>
    <row r="70" spans="1:31">
      <c r="A70" s="29" t="s">
        <v>133</v>
      </c>
      <c r="B70" s="29" t="s">
        <v>36</v>
      </c>
      <c r="C70" s="33">
        <v>9.3644134063364887E-2</v>
      </c>
      <c r="D70" s="33">
        <v>8.97309573613599E-2</v>
      </c>
      <c r="E70" s="33">
        <v>9.3163552755369999E-2</v>
      </c>
      <c r="F70" s="33">
        <v>9.2379579761979899E-2</v>
      </c>
      <c r="G70" s="33">
        <v>8.6802608596140002E-2</v>
      </c>
      <c r="H70" s="33">
        <v>8.1045156905919916E-2</v>
      </c>
      <c r="I70" s="33">
        <v>7.1005785398600002E-2</v>
      </c>
      <c r="J70" s="33">
        <v>6.5899896530240004E-2</v>
      </c>
      <c r="K70" s="33">
        <v>5.7800769655279985E-2</v>
      </c>
      <c r="L70" s="33">
        <v>5.3057247093670004E-2</v>
      </c>
      <c r="M70" s="33">
        <v>4.9768084892359898E-2</v>
      </c>
      <c r="N70" s="33">
        <v>4.9249903855299898E-2</v>
      </c>
      <c r="O70" s="33">
        <v>4.6130096794079999E-2</v>
      </c>
      <c r="P70" s="33">
        <v>3.2791436698020003E-2</v>
      </c>
      <c r="Q70" s="33">
        <v>3.2120716708300003E-2</v>
      </c>
      <c r="R70" s="33">
        <v>3.1016517401100001E-2</v>
      </c>
      <c r="S70" s="33">
        <v>0.12524828700000001</v>
      </c>
      <c r="T70" s="33">
        <v>0.11857927700000001</v>
      </c>
      <c r="U70" s="33">
        <v>0.45917147999999997</v>
      </c>
      <c r="V70" s="33">
        <v>0.42788227400000001</v>
      </c>
      <c r="W70" s="33">
        <v>0.86201396399999997</v>
      </c>
      <c r="X70" s="33">
        <v>0.82811614400000011</v>
      </c>
      <c r="Y70" s="33">
        <v>0.78086390000000006</v>
      </c>
      <c r="Z70" s="33">
        <v>0.76253040399999994</v>
      </c>
      <c r="AA70" s="33">
        <v>0.73182620800000009</v>
      </c>
      <c r="AB70" s="33">
        <v>0.66736737300000004</v>
      </c>
      <c r="AC70" s="33">
        <v>0.6286729820000001</v>
      </c>
      <c r="AD70" s="33">
        <v>0.59875705499999998</v>
      </c>
      <c r="AE70" s="33">
        <v>0.53634014100000005</v>
      </c>
    </row>
    <row r="71" spans="1:31">
      <c r="A71" s="29" t="s">
        <v>133</v>
      </c>
      <c r="B71" s="29" t="s">
        <v>73</v>
      </c>
      <c r="C71" s="33">
        <v>0</v>
      </c>
      <c r="D71" s="33">
        <v>0</v>
      </c>
      <c r="E71" s="33">
        <v>7.2107100000000004E-8</v>
      </c>
      <c r="F71" s="33">
        <v>6.6661944999999991E-8</v>
      </c>
      <c r="G71" s="33">
        <v>6.2549180000000004E-8</v>
      </c>
      <c r="H71" s="33">
        <v>6.2931110000000011E-8</v>
      </c>
      <c r="I71" s="33">
        <v>6.0097840000000002E-8</v>
      </c>
      <c r="J71" s="33">
        <v>6.1355250000000003E-8</v>
      </c>
      <c r="K71" s="33">
        <v>5.8979981999999997E-8</v>
      </c>
      <c r="L71" s="33">
        <v>5.9752427000000005E-8</v>
      </c>
      <c r="M71" s="33">
        <v>5.9725974999999898E-8</v>
      </c>
      <c r="N71" s="33">
        <v>8.5767049999999999E-8</v>
      </c>
      <c r="O71" s="33">
        <v>8.0428144000000003E-8</v>
      </c>
      <c r="P71" s="33">
        <v>7.5831480000000007E-8</v>
      </c>
      <c r="Q71" s="33">
        <v>7.6926305999999995E-8</v>
      </c>
      <c r="R71" s="33">
        <v>9.1308095E-8</v>
      </c>
      <c r="S71" s="33">
        <v>1.1632595E-7</v>
      </c>
      <c r="T71" s="33">
        <v>1.1187843499999999E-7</v>
      </c>
      <c r="U71" s="33">
        <v>1.07553349999999E-7</v>
      </c>
      <c r="V71" s="33">
        <v>1.0429749E-7</v>
      </c>
      <c r="W71" s="33">
        <v>1.4043836999999902E-7</v>
      </c>
      <c r="X71" s="33">
        <v>1.3342527000000002E-7</v>
      </c>
      <c r="Y71" s="33">
        <v>1.27643189999999E-7</v>
      </c>
      <c r="Z71" s="33">
        <v>1.5337853E-7</v>
      </c>
      <c r="AA71" s="33">
        <v>1.4332093E-7</v>
      </c>
      <c r="AB71" s="33">
        <v>1.3371047999999999E-7</v>
      </c>
      <c r="AC71" s="33">
        <v>1.2894710000000002E-7</v>
      </c>
      <c r="AD71" s="33">
        <v>1.2527194999999901E-7</v>
      </c>
      <c r="AE71" s="33">
        <v>1.2032171999999899E-7</v>
      </c>
    </row>
    <row r="72" spans="1:31">
      <c r="A72" s="29" t="s">
        <v>133</v>
      </c>
      <c r="B72" s="29" t="s">
        <v>56</v>
      </c>
      <c r="C72" s="33">
        <v>9.6686246000000003E-2</v>
      </c>
      <c r="D72" s="33">
        <v>0.16226963699999999</v>
      </c>
      <c r="E72" s="33">
        <v>0.21104046900000001</v>
      </c>
      <c r="F72" s="33">
        <v>0.256551374</v>
      </c>
      <c r="G72" s="33">
        <v>0.331503462999999</v>
      </c>
      <c r="H72" s="33">
        <v>0.42766496300000001</v>
      </c>
      <c r="I72" s="33">
        <v>0.483326757</v>
      </c>
      <c r="J72" s="33">
        <v>0.55500474499999997</v>
      </c>
      <c r="K72" s="33">
        <v>0.59778403000000002</v>
      </c>
      <c r="L72" s="33">
        <v>0.66212365500000003</v>
      </c>
      <c r="M72" s="33">
        <v>0.76589326999999896</v>
      </c>
      <c r="N72" s="33">
        <v>0.87325047</v>
      </c>
      <c r="O72" s="33">
        <v>0.90814406999999997</v>
      </c>
      <c r="P72" s="33">
        <v>0.88934358000000002</v>
      </c>
      <c r="Q72" s="33">
        <v>0.95130165999999994</v>
      </c>
      <c r="R72" s="33">
        <v>0.95425778000000006</v>
      </c>
      <c r="S72" s="33">
        <v>0.89831942000000009</v>
      </c>
      <c r="T72" s="33">
        <v>0.88172775999999997</v>
      </c>
      <c r="U72" s="33">
        <v>0.8305766</v>
      </c>
      <c r="V72" s="33">
        <v>0.80392402000000007</v>
      </c>
      <c r="W72" s="33">
        <v>0.78944906000000004</v>
      </c>
      <c r="X72" s="33">
        <v>0.78623532399999996</v>
      </c>
      <c r="Y72" s="33">
        <v>0.77643440999999991</v>
      </c>
      <c r="Z72" s="33">
        <v>0.78668203999999986</v>
      </c>
      <c r="AA72" s="33">
        <v>0.77337095999999994</v>
      </c>
      <c r="AB72" s="33">
        <v>0.70424167000000004</v>
      </c>
      <c r="AC72" s="33">
        <v>0.67518267999999904</v>
      </c>
      <c r="AD72" s="33">
        <v>0.6646854900000001</v>
      </c>
      <c r="AE72" s="33">
        <v>0.52200614000000001</v>
      </c>
    </row>
    <row r="73" spans="1:31">
      <c r="A73" s="34" t="s">
        <v>138</v>
      </c>
      <c r="B73" s="34"/>
      <c r="C73" s="35">
        <v>25455.655668010444</v>
      </c>
      <c r="D73" s="35">
        <v>26032.30775298319</v>
      </c>
      <c r="E73" s="35">
        <v>20210.766630763268</v>
      </c>
      <c r="F73" s="35">
        <v>18170.366132710624</v>
      </c>
      <c r="G73" s="35">
        <v>16981.526220846332</v>
      </c>
      <c r="H73" s="35">
        <v>17669.522121633672</v>
      </c>
      <c r="I73" s="35">
        <v>16570.530024999782</v>
      </c>
      <c r="J73" s="35">
        <v>15126.277316029378</v>
      </c>
      <c r="K73" s="35">
        <v>13549.707166235021</v>
      </c>
      <c r="L73" s="35">
        <v>12570.479092910771</v>
      </c>
      <c r="M73" s="35">
        <v>12537.648919368192</v>
      </c>
      <c r="N73" s="35">
        <v>12847.276417381618</v>
      </c>
      <c r="O73" s="35">
        <v>12080.631754106143</v>
      </c>
      <c r="P73" s="35">
        <v>13793.363865847354</v>
      </c>
      <c r="Q73" s="35">
        <v>9913.3739888438013</v>
      </c>
      <c r="R73" s="35">
        <v>8554.2788117939326</v>
      </c>
      <c r="S73" s="35">
        <v>7567.953357540965</v>
      </c>
      <c r="T73" s="35">
        <v>7246.9198905101639</v>
      </c>
      <c r="U73" s="35">
        <v>6471.0846445962779</v>
      </c>
      <c r="V73" s="35">
        <v>5999.6802598093718</v>
      </c>
      <c r="W73" s="35">
        <v>5050.4536185006546</v>
      </c>
      <c r="X73" s="35">
        <v>5783.2777339588547</v>
      </c>
      <c r="Y73" s="35">
        <v>5470.9247803963626</v>
      </c>
      <c r="Z73" s="35">
        <v>2535.3687902111647</v>
      </c>
      <c r="AA73" s="35">
        <v>1666.4617218749761</v>
      </c>
      <c r="AB73" s="35">
        <v>1638.0388361010209</v>
      </c>
      <c r="AC73" s="35">
        <v>1858.8288158677451</v>
      </c>
      <c r="AD73" s="35">
        <v>2037.2996180988841</v>
      </c>
      <c r="AE73" s="35">
        <v>1760.9306284913591</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4.8612929999999999E-5</v>
      </c>
      <c r="D78" s="33">
        <v>4.5888367999999998E-5</v>
      </c>
      <c r="E78" s="33">
        <v>4.5790541999999996E-5</v>
      </c>
      <c r="F78" s="33">
        <v>4.4062555000000004E-5</v>
      </c>
      <c r="G78" s="33">
        <v>4.2201660000000003E-5</v>
      </c>
      <c r="H78" s="33">
        <v>4.1530369999999996E-5</v>
      </c>
      <c r="I78" s="33">
        <v>4.2731485999999997E-5</v>
      </c>
      <c r="J78" s="33">
        <v>4.3428126999999999E-5</v>
      </c>
      <c r="K78" s="33">
        <v>4.2579150000000004E-5</v>
      </c>
      <c r="L78" s="33">
        <v>4.1589689999999999E-5</v>
      </c>
      <c r="M78" s="33">
        <v>3.9926882999999897E-5</v>
      </c>
      <c r="N78" s="33">
        <v>4.2896517000000005E-5</v>
      </c>
      <c r="O78" s="33">
        <v>4.0967499999999997E-5</v>
      </c>
      <c r="P78" s="33">
        <v>3.8772926000000001E-5</v>
      </c>
      <c r="Q78" s="33">
        <v>3.7045155000000006E-5</v>
      </c>
      <c r="R78" s="33">
        <v>3.5769940000000001E-5</v>
      </c>
      <c r="S78" s="33">
        <v>3.5386349999999994E-5</v>
      </c>
      <c r="T78" s="33">
        <v>3.4926699999999999E-5</v>
      </c>
      <c r="U78" s="33">
        <v>3.6254852999999995E-5</v>
      </c>
      <c r="V78" s="33">
        <v>3.4430612000000001E-5</v>
      </c>
      <c r="W78" s="33">
        <v>3.5773260000000002E-5</v>
      </c>
      <c r="X78" s="33">
        <v>3.419315E-5</v>
      </c>
      <c r="Y78" s="33">
        <v>3.2514247999999897E-5</v>
      </c>
      <c r="Z78" s="33">
        <v>3.1609760000000001E-5</v>
      </c>
      <c r="AA78" s="33">
        <v>3.0821112999999903E-5</v>
      </c>
      <c r="AB78" s="33">
        <v>3.1067298999999997E-5</v>
      </c>
      <c r="AC78" s="33">
        <v>3.0962800000000001E-5</v>
      </c>
      <c r="AD78" s="33">
        <v>3.2134254000000003E-5</v>
      </c>
      <c r="AE78" s="33">
        <v>3.0718422000000001E-5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6.01750376999999E-5</v>
      </c>
      <c r="D80" s="33">
        <v>5.5795728999999889E-5</v>
      </c>
      <c r="E80" s="33">
        <v>5.5924002999999997E-5</v>
      </c>
      <c r="F80" s="33">
        <v>5.4550894399999895E-5</v>
      </c>
      <c r="G80" s="33">
        <v>5.3147278799999998E-5</v>
      </c>
      <c r="H80" s="33">
        <v>5.4042483000000003E-5</v>
      </c>
      <c r="I80" s="33">
        <v>5.4728360499999998E-5</v>
      </c>
      <c r="J80" s="33">
        <v>5.5781192399999802E-5</v>
      </c>
      <c r="K80" s="33">
        <v>5.5153722000000007E-5</v>
      </c>
      <c r="L80" s="33">
        <v>5.38808149999999E-5</v>
      </c>
      <c r="M80" s="33">
        <v>5.1025639800000001E-5</v>
      </c>
      <c r="N80" s="33">
        <v>2.7899236250412001</v>
      </c>
      <c r="O80" s="33">
        <v>5.2522836599999999E-5</v>
      </c>
      <c r="P80" s="33">
        <v>4.9606819299999913E-5</v>
      </c>
      <c r="Q80" s="33">
        <v>4.7823764800000002E-5</v>
      </c>
      <c r="R80" s="33">
        <v>4.6808447399999999E-5</v>
      </c>
      <c r="S80" s="33">
        <v>4.7961241896770002</v>
      </c>
      <c r="T80" s="33">
        <v>4.6026100399999996E-5</v>
      </c>
      <c r="U80" s="33">
        <v>2.3601163040156004</v>
      </c>
      <c r="V80" s="33">
        <v>0.80486833639420008</v>
      </c>
      <c r="W80" s="33">
        <v>3.0923104777370001</v>
      </c>
      <c r="X80" s="33">
        <v>3.0222685500000002E-5</v>
      </c>
      <c r="Y80" s="33">
        <v>1.0045721001146999</v>
      </c>
      <c r="Z80" s="33">
        <v>1.8690151925059999</v>
      </c>
      <c r="AA80" s="33">
        <v>2.69735497E-5</v>
      </c>
      <c r="AB80" s="33">
        <v>2.8226537799999901E-5</v>
      </c>
      <c r="AC80" s="33">
        <v>3.015662599999999E-5</v>
      </c>
      <c r="AD80" s="33">
        <v>5.6165270428227005</v>
      </c>
      <c r="AE80" s="33">
        <v>2.2164259171470002</v>
      </c>
    </row>
    <row r="81" spans="1:31">
      <c r="A81" s="29" t="s">
        <v>134</v>
      </c>
      <c r="B81" s="29" t="s">
        <v>65</v>
      </c>
      <c r="C81" s="33">
        <v>53497.877</v>
      </c>
      <c r="D81" s="33">
        <v>51542.081159999994</v>
      </c>
      <c r="E81" s="33">
        <v>50920.2307</v>
      </c>
      <c r="F81" s="33">
        <v>56725.836900000002</v>
      </c>
      <c r="G81" s="33">
        <v>53423.1927</v>
      </c>
      <c r="H81" s="33">
        <v>43673.496200000001</v>
      </c>
      <c r="I81" s="33">
        <v>51380.499500000005</v>
      </c>
      <c r="J81" s="33">
        <v>52061.913999999997</v>
      </c>
      <c r="K81" s="33">
        <v>43600.118460000005</v>
      </c>
      <c r="L81" s="33">
        <v>37970.769319999999</v>
      </c>
      <c r="M81" s="33">
        <v>36864.557460000004</v>
      </c>
      <c r="N81" s="33">
        <v>39737.631200000003</v>
      </c>
      <c r="O81" s="33">
        <v>36762.240170000005</v>
      </c>
      <c r="P81" s="33">
        <v>37553.645109999998</v>
      </c>
      <c r="Q81" s="33">
        <v>33571.516360000001</v>
      </c>
      <c r="R81" s="33">
        <v>28747.375700000004</v>
      </c>
      <c r="S81" s="33">
        <v>29314.392979999993</v>
      </c>
      <c r="T81" s="33">
        <v>26620.383900000001</v>
      </c>
      <c r="U81" s="33">
        <v>24150.773980000002</v>
      </c>
      <c r="V81" s="33">
        <v>21417.92971</v>
      </c>
      <c r="W81" s="33">
        <v>21280.333339999997</v>
      </c>
      <c r="X81" s="33">
        <v>19729.495510000001</v>
      </c>
      <c r="Y81" s="33">
        <v>18996.554220000002</v>
      </c>
      <c r="Z81" s="33">
        <v>17694.482179999999</v>
      </c>
      <c r="AA81" s="33">
        <v>16713.607500000002</v>
      </c>
      <c r="AB81" s="33">
        <v>16697.502760000003</v>
      </c>
      <c r="AC81" s="33">
        <v>14743.026579999996</v>
      </c>
      <c r="AD81" s="33">
        <v>14275.74661</v>
      </c>
      <c r="AE81" s="33">
        <v>12112.726970000003</v>
      </c>
    </row>
    <row r="82" spans="1:31">
      <c r="A82" s="29" t="s">
        <v>134</v>
      </c>
      <c r="B82" s="29" t="s">
        <v>69</v>
      </c>
      <c r="C82" s="33">
        <v>3344.9435631852452</v>
      </c>
      <c r="D82" s="33">
        <v>3864.5274030957335</v>
      </c>
      <c r="E82" s="33">
        <v>3332.4717753590849</v>
      </c>
      <c r="F82" s="33">
        <v>3207.6659805501095</v>
      </c>
      <c r="G82" s="33">
        <v>3265.5783973621624</v>
      </c>
      <c r="H82" s="33">
        <v>3175.5309340293938</v>
      </c>
      <c r="I82" s="33">
        <v>3081.6496826658149</v>
      </c>
      <c r="J82" s="33">
        <v>2488.3867341473629</v>
      </c>
      <c r="K82" s="33">
        <v>2346.856017094763</v>
      </c>
      <c r="L82" s="33">
        <v>1989.1568140761819</v>
      </c>
      <c r="M82" s="33">
        <v>2281.918703482027</v>
      </c>
      <c r="N82" s="33">
        <v>1943.3728458507258</v>
      </c>
      <c r="O82" s="33">
        <v>1921.606898324055</v>
      </c>
      <c r="P82" s="33">
        <v>1866.6225860751081</v>
      </c>
      <c r="Q82" s="33">
        <v>1738.568780722768</v>
      </c>
      <c r="R82" s="33">
        <v>1666.9970877898716</v>
      </c>
      <c r="S82" s="33">
        <v>1246.4105727976421</v>
      </c>
      <c r="T82" s="33">
        <v>1175.898158725586</v>
      </c>
      <c r="U82" s="33">
        <v>848.5105510535459</v>
      </c>
      <c r="V82" s="33">
        <v>851.11770575537878</v>
      </c>
      <c r="W82" s="33">
        <v>785.54467314939893</v>
      </c>
      <c r="X82" s="33">
        <v>731.90536848268084</v>
      </c>
      <c r="Y82" s="33">
        <v>643.96064126704073</v>
      </c>
      <c r="Z82" s="33">
        <v>531.28296630555326</v>
      </c>
      <c r="AA82" s="33">
        <v>571.44199875035429</v>
      </c>
      <c r="AB82" s="33">
        <v>419.71484502525021</v>
      </c>
      <c r="AC82" s="33">
        <v>425.52129727645195</v>
      </c>
      <c r="AD82" s="33">
        <v>339.1813402045471</v>
      </c>
      <c r="AE82" s="33">
        <v>315.42758402549293</v>
      </c>
    </row>
    <row r="83" spans="1:31">
      <c r="A83" s="29" t="s">
        <v>134</v>
      </c>
      <c r="B83" s="29" t="s">
        <v>68</v>
      </c>
      <c r="C83" s="33">
        <v>2.0745960000000003E-8</v>
      </c>
      <c r="D83" s="33">
        <v>3.3229152999999998E-8</v>
      </c>
      <c r="E83" s="33">
        <v>4.4829799999999902E-8</v>
      </c>
      <c r="F83" s="33">
        <v>7.5425036E-8</v>
      </c>
      <c r="G83" s="33">
        <v>8.4033790000000002E-8</v>
      </c>
      <c r="H83" s="33">
        <v>1.0361674E-7</v>
      </c>
      <c r="I83" s="33">
        <v>9.3114130000000004E-8</v>
      </c>
      <c r="J83" s="33">
        <v>9.2220669999999904E-8</v>
      </c>
      <c r="K83" s="33">
        <v>9.6202729999999991E-8</v>
      </c>
      <c r="L83" s="33">
        <v>9.4465469999999898E-8</v>
      </c>
      <c r="M83" s="33">
        <v>9.7515520000000004E-8</v>
      </c>
      <c r="N83" s="33">
        <v>9.8457630000000002E-8</v>
      </c>
      <c r="O83" s="33">
        <v>1.1373808999999999E-7</v>
      </c>
      <c r="P83" s="33">
        <v>9.4595604999999899E-8</v>
      </c>
      <c r="Q83" s="33">
        <v>9.9330519999999997E-8</v>
      </c>
      <c r="R83" s="33">
        <v>9.181295999999999E-8</v>
      </c>
      <c r="S83" s="33">
        <v>1.0799314599999999E-7</v>
      </c>
      <c r="T83" s="33">
        <v>1.2320888000000002E-7</v>
      </c>
      <c r="U83" s="33">
        <v>2.1523074000000001E-7</v>
      </c>
      <c r="V83" s="33">
        <v>4.0651489999999999E-7</v>
      </c>
      <c r="W83" s="33">
        <v>3.9218223999999998E-7</v>
      </c>
      <c r="X83" s="33">
        <v>3.6608474E-7</v>
      </c>
      <c r="Y83" s="33">
        <v>2.8397617000000001E-7</v>
      </c>
      <c r="Z83" s="33">
        <v>2.8751531E-7</v>
      </c>
      <c r="AA83" s="33">
        <v>2.6307049999999899E-7</v>
      </c>
      <c r="AB83" s="33">
        <v>2.5206570000000003E-7</v>
      </c>
      <c r="AC83" s="33">
        <v>2.5086770000000004E-7</v>
      </c>
      <c r="AD83" s="33">
        <v>2.3262759999999999E-7</v>
      </c>
      <c r="AE83" s="33">
        <v>2.1570667999999999E-7</v>
      </c>
    </row>
    <row r="84" spans="1:31">
      <c r="A84" s="29" t="s">
        <v>134</v>
      </c>
      <c r="B84" s="29" t="s">
        <v>36</v>
      </c>
      <c r="C84" s="33">
        <v>4.729942E-8</v>
      </c>
      <c r="D84" s="33">
        <v>6.5763289999999998E-8</v>
      </c>
      <c r="E84" s="33">
        <v>6.1964180000000003E-8</v>
      </c>
      <c r="F84" s="33">
        <v>6.9586130000000007E-8</v>
      </c>
      <c r="G84" s="33">
        <v>9.3379360000000001E-8</v>
      </c>
      <c r="H84" s="33">
        <v>8.9731394999999896E-8</v>
      </c>
      <c r="I84" s="33">
        <v>1.0353403000000001E-7</v>
      </c>
      <c r="J84" s="33">
        <v>1.0969735000000001E-7</v>
      </c>
      <c r="K84" s="33">
        <v>1.2828023E-7</v>
      </c>
      <c r="L84" s="33">
        <v>1.2903175000000001E-7</v>
      </c>
      <c r="M84" s="33">
        <v>1.3590504999999902E-7</v>
      </c>
      <c r="N84" s="33">
        <v>1.5174135000000001E-7</v>
      </c>
      <c r="O84" s="33">
        <v>1.4891167E-7</v>
      </c>
      <c r="P84" s="33">
        <v>1.55906819999999E-7</v>
      </c>
      <c r="Q84" s="33">
        <v>1.61671819999999E-7</v>
      </c>
      <c r="R84" s="33">
        <v>1.5633113999999998E-7</v>
      </c>
      <c r="S84" s="33">
        <v>1.725533E-7</v>
      </c>
      <c r="T84" s="33">
        <v>1.7314933999999902E-7</v>
      </c>
      <c r="U84" s="33">
        <v>2.3305767999999899E-7</v>
      </c>
      <c r="V84" s="33">
        <v>2.3794846000000001E-7</v>
      </c>
      <c r="W84" s="33">
        <v>2.3625382E-7</v>
      </c>
      <c r="X84" s="33">
        <v>2.29234E-7</v>
      </c>
      <c r="Y84" s="33">
        <v>2.5179959999999899E-7</v>
      </c>
      <c r="Z84" s="33">
        <v>2.4542561999999999E-7</v>
      </c>
      <c r="AA84" s="33">
        <v>2.2336563999999998E-7</v>
      </c>
      <c r="AB84" s="33">
        <v>2.311649E-7</v>
      </c>
      <c r="AC84" s="33">
        <v>2.2606929E-7</v>
      </c>
      <c r="AD84" s="33">
        <v>2.8056599999999997E-7</v>
      </c>
      <c r="AE84" s="33">
        <v>2.6006763999999999E-7</v>
      </c>
    </row>
    <row r="85" spans="1:31">
      <c r="A85" s="29" t="s">
        <v>134</v>
      </c>
      <c r="B85" s="29" t="s">
        <v>73</v>
      </c>
      <c r="C85" s="33">
        <v>0</v>
      </c>
      <c r="D85" s="33">
        <v>0</v>
      </c>
      <c r="E85" s="33">
        <v>1.7494318999999988E-7</v>
      </c>
      <c r="F85" s="33">
        <v>1.7364176999999989E-7</v>
      </c>
      <c r="G85" s="33">
        <v>1.8362346399999999E-7</v>
      </c>
      <c r="H85" s="33">
        <v>1.8538925500000002E-7</v>
      </c>
      <c r="I85" s="33">
        <v>1.9559733000000001E-7</v>
      </c>
      <c r="J85" s="33">
        <v>1.8938332999999998E-7</v>
      </c>
      <c r="K85" s="33">
        <v>2.0062458E-7</v>
      </c>
      <c r="L85" s="33">
        <v>2.1021306999999798E-7</v>
      </c>
      <c r="M85" s="33">
        <v>2.1187570999999899E-7</v>
      </c>
      <c r="N85" s="33">
        <v>2.4705918000000003E-7</v>
      </c>
      <c r="O85" s="33">
        <v>2.4012378000000001E-7</v>
      </c>
      <c r="P85" s="33">
        <v>2.4929286999999906E-7</v>
      </c>
      <c r="Q85" s="33">
        <v>2.4498903500000002E-7</v>
      </c>
      <c r="R85" s="33">
        <v>2.4941235999999999E-7</v>
      </c>
      <c r="S85" s="33">
        <v>2.7356752000000004E-7</v>
      </c>
      <c r="T85" s="33">
        <v>2.7725687999999999E-7</v>
      </c>
      <c r="U85" s="33">
        <v>3.6771245999999998E-7</v>
      </c>
      <c r="V85" s="33">
        <v>3.7207664999999895E-7</v>
      </c>
      <c r="W85" s="33">
        <v>3.4168315000000002E-7</v>
      </c>
      <c r="X85" s="33">
        <v>3.3755220999999902E-7</v>
      </c>
      <c r="Y85" s="33">
        <v>3.5645717999999999E-7</v>
      </c>
      <c r="Z85" s="33">
        <v>3.4209490999999898E-7</v>
      </c>
      <c r="AA85" s="33">
        <v>3.2675300000000001E-7</v>
      </c>
      <c r="AB85" s="33">
        <v>3.13316819999999E-7</v>
      </c>
      <c r="AC85" s="33">
        <v>3.0101270999999905E-7</v>
      </c>
      <c r="AD85" s="33">
        <v>3.4477290999999799E-7</v>
      </c>
      <c r="AE85" s="33">
        <v>3.3216837000000001E-7</v>
      </c>
    </row>
    <row r="86" spans="1:31">
      <c r="A86" s="29" t="s">
        <v>134</v>
      </c>
      <c r="B86" s="29" t="s">
        <v>56</v>
      </c>
      <c r="C86" s="33">
        <v>2.3049440599999999E-3</v>
      </c>
      <c r="D86" s="33">
        <v>7.0910500499999996E-3</v>
      </c>
      <c r="E86" s="33">
        <v>4.5839024699999998E-3</v>
      </c>
      <c r="F86" s="33">
        <v>8.5842984599999988E-3</v>
      </c>
      <c r="G86" s="33">
        <v>2.09746785E-2</v>
      </c>
      <c r="H86" s="33">
        <v>3.22979399999999E-2</v>
      </c>
      <c r="I86" s="33">
        <v>5.9689653499999898E-2</v>
      </c>
      <c r="J86" s="33">
        <v>6.63321095E-2</v>
      </c>
      <c r="K86" s="33">
        <v>8.1609946999999988E-2</v>
      </c>
      <c r="L86" s="33">
        <v>0.10886552599999991</v>
      </c>
      <c r="M86" s="33">
        <v>0.1130364179999999</v>
      </c>
      <c r="N86" s="33">
        <v>0.12785038600000001</v>
      </c>
      <c r="O86" s="33">
        <v>0.12566778099999998</v>
      </c>
      <c r="P86" s="33">
        <v>0.12731109000000002</v>
      </c>
      <c r="Q86" s="33">
        <v>0.13479281100000001</v>
      </c>
      <c r="R86" s="33">
        <v>0.13706544399999898</v>
      </c>
      <c r="S86" s="33">
        <v>0.13858318</v>
      </c>
      <c r="T86" s="33">
        <v>0.14272937399999891</v>
      </c>
      <c r="U86" s="33">
        <v>0.159462347</v>
      </c>
      <c r="V86" s="33">
        <v>0.18460252999999988</v>
      </c>
      <c r="W86" s="33">
        <v>0.17407041400000003</v>
      </c>
      <c r="X86" s="33">
        <v>0.17872474999999999</v>
      </c>
      <c r="Y86" s="33">
        <v>0.17858448499999999</v>
      </c>
      <c r="Z86" s="33">
        <v>0.18423123799999991</v>
      </c>
      <c r="AA86" s="33">
        <v>0.17296007600000002</v>
      </c>
      <c r="AB86" s="33">
        <v>0.16531284900000001</v>
      </c>
      <c r="AC86" s="33">
        <v>0.15637522600000001</v>
      </c>
      <c r="AD86" s="33">
        <v>0.16265880699999991</v>
      </c>
      <c r="AE86" s="33">
        <v>0.139081334999999</v>
      </c>
    </row>
    <row r="87" spans="1:31">
      <c r="A87" s="34" t="s">
        <v>138</v>
      </c>
      <c r="B87" s="34"/>
      <c r="C87" s="35">
        <v>56842.820671993955</v>
      </c>
      <c r="D87" s="35">
        <v>55406.608664813051</v>
      </c>
      <c r="E87" s="35">
        <v>54252.702577118464</v>
      </c>
      <c r="F87" s="35">
        <v>59933.502979238983</v>
      </c>
      <c r="G87" s="35">
        <v>56688.771192795139</v>
      </c>
      <c r="H87" s="35">
        <v>46849.027229705869</v>
      </c>
      <c r="I87" s="35">
        <v>54462.149280218786</v>
      </c>
      <c r="J87" s="35">
        <v>54550.300833448899</v>
      </c>
      <c r="K87" s="35">
        <v>45946.974574923843</v>
      </c>
      <c r="L87" s="35">
        <v>39959.926229641147</v>
      </c>
      <c r="M87" s="35">
        <v>39146.47625453207</v>
      </c>
      <c r="N87" s="35">
        <v>41683.794012470746</v>
      </c>
      <c r="O87" s="35">
        <v>38683.847161928134</v>
      </c>
      <c r="P87" s="35">
        <v>39420.267784549447</v>
      </c>
      <c r="Q87" s="35">
        <v>35310.085225691022</v>
      </c>
      <c r="R87" s="35">
        <v>30414.372870460073</v>
      </c>
      <c r="S87" s="35">
        <v>30565.599712481657</v>
      </c>
      <c r="T87" s="35">
        <v>27796.282139801595</v>
      </c>
      <c r="U87" s="35">
        <v>25001.644683827646</v>
      </c>
      <c r="V87" s="35">
        <v>22269.852318928901</v>
      </c>
      <c r="W87" s="35">
        <v>22068.970359792573</v>
      </c>
      <c r="X87" s="35">
        <v>20461.400943264602</v>
      </c>
      <c r="Y87" s="35">
        <v>19641.51946616538</v>
      </c>
      <c r="Z87" s="35">
        <v>18227.634193395334</v>
      </c>
      <c r="AA87" s="35">
        <v>17285.049556808088</v>
      </c>
      <c r="AB87" s="35">
        <v>17117.217664571155</v>
      </c>
      <c r="AC87" s="35">
        <v>15168.547938646741</v>
      </c>
      <c r="AD87" s="35">
        <v>14620.54450961425</v>
      </c>
      <c r="AE87" s="35">
        <v>12430.371010876772</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0.24285239000000003</v>
      </c>
      <c r="D92" s="37">
        <v>0.31947682199999988</v>
      </c>
      <c r="E92" s="37">
        <v>0.31960701349999993</v>
      </c>
      <c r="F92" s="37">
        <v>0.34567788179999986</v>
      </c>
      <c r="G92" s="37">
        <v>0.32761048659999992</v>
      </c>
      <c r="H92" s="37">
        <v>0.31055114499999992</v>
      </c>
      <c r="I92" s="37">
        <v>0.27256957069999971</v>
      </c>
      <c r="J92" s="37">
        <v>0.24610121819999986</v>
      </c>
      <c r="K92" s="37">
        <v>0.21759252309999991</v>
      </c>
      <c r="L92" s="37">
        <v>0.20563708899999988</v>
      </c>
      <c r="M92" s="37">
        <v>0.1942311082</v>
      </c>
      <c r="N92" s="37">
        <v>0.19295489119999998</v>
      </c>
      <c r="O92" s="37">
        <v>0.15892769399999979</v>
      </c>
      <c r="P92" s="37">
        <v>0.13299073199999992</v>
      </c>
      <c r="Q92" s="37">
        <v>0.13277251099999998</v>
      </c>
      <c r="R92" s="37">
        <v>0.12726285600000001</v>
      </c>
      <c r="S92" s="37">
        <v>0.1105443845</v>
      </c>
      <c r="T92" s="37">
        <v>0.10259790719999999</v>
      </c>
      <c r="U92" s="37">
        <v>9.9438988999999894E-2</v>
      </c>
      <c r="V92" s="37">
        <v>8.0539973000000001E-2</v>
      </c>
      <c r="W92" s="37">
        <v>4.4330299000000004E-2</v>
      </c>
      <c r="X92" s="37">
        <v>2.4776840000000001E-2</v>
      </c>
      <c r="Y92" s="37">
        <v>2.2742556000000001E-2</v>
      </c>
      <c r="Z92" s="37">
        <v>2.3228601000000001E-2</v>
      </c>
      <c r="AA92" s="37">
        <v>2.2339498999999999E-2</v>
      </c>
      <c r="AB92" s="37">
        <v>1.9483627E-2</v>
      </c>
      <c r="AC92" s="37">
        <v>1.8711779000000001E-2</v>
      </c>
      <c r="AD92" s="37">
        <v>1.7750585999999999E-2</v>
      </c>
      <c r="AE92" s="37">
        <v>1.4811829999999899E-2</v>
      </c>
    </row>
    <row r="93" spans="1:31">
      <c r="A93" s="29" t="s">
        <v>40</v>
      </c>
      <c r="B93" s="29" t="s">
        <v>72</v>
      </c>
      <c r="C93" s="33">
        <v>1203.3915099999999</v>
      </c>
      <c r="D93" s="33">
        <v>3779.2780600000001</v>
      </c>
      <c r="E93" s="33">
        <v>4713.7092000000002</v>
      </c>
      <c r="F93" s="33">
        <v>11422.208985199999</v>
      </c>
      <c r="G93" s="33">
        <v>9272.4609034999994</v>
      </c>
      <c r="H93" s="33">
        <v>8950.9926629999991</v>
      </c>
      <c r="I93" s="33">
        <v>8573.4266222999995</v>
      </c>
      <c r="J93" s="33">
        <v>10433.801466000001</v>
      </c>
      <c r="K93" s="33">
        <v>7713.2997839999998</v>
      </c>
      <c r="L93" s="33">
        <v>8181.1306779999995</v>
      </c>
      <c r="M93" s="33">
        <v>8308.1426138999996</v>
      </c>
      <c r="N93" s="33">
        <v>12351.630624399999</v>
      </c>
      <c r="O93" s="33">
        <v>11149.6599955</v>
      </c>
      <c r="P93" s="33">
        <v>9498.7252468000006</v>
      </c>
      <c r="Q93" s="33">
        <v>11338.583275699999</v>
      </c>
      <c r="R93" s="33">
        <v>10019.343641200001</v>
      </c>
      <c r="S93" s="33">
        <v>8191.4169069999998</v>
      </c>
      <c r="T93" s="33">
        <v>7311.0888252999994</v>
      </c>
      <c r="U93" s="33">
        <v>7587.4767102999995</v>
      </c>
      <c r="V93" s="33">
        <v>7662.6657192999992</v>
      </c>
      <c r="W93" s="33">
        <v>7506.4548180000002</v>
      </c>
      <c r="X93" s="33">
        <v>7525.4351692999999</v>
      </c>
      <c r="Y93" s="33">
        <v>7240.8862517999987</v>
      </c>
      <c r="Z93" s="33">
        <v>7301.3598929</v>
      </c>
      <c r="AA93" s="33">
        <v>7533.0268821999998</v>
      </c>
      <c r="AB93" s="33">
        <v>6135.4558347000002</v>
      </c>
      <c r="AC93" s="33">
        <v>5283.3888294999997</v>
      </c>
      <c r="AD93" s="33">
        <v>5717.8430232999999</v>
      </c>
      <c r="AE93" s="33">
        <v>3804.2601347000004</v>
      </c>
    </row>
    <row r="94" spans="1:31">
      <c r="A94" s="29" t="s">
        <v>40</v>
      </c>
      <c r="B94" s="29" t="s">
        <v>76</v>
      </c>
      <c r="C94" s="33">
        <v>0.47212504450999904</v>
      </c>
      <c r="D94" s="33">
        <v>0.82197461516999903</v>
      </c>
      <c r="E94" s="33">
        <v>1.0817726191999999</v>
      </c>
      <c r="F94" s="33">
        <v>1.7878355438600002</v>
      </c>
      <c r="G94" s="33">
        <v>2.5962435565000002</v>
      </c>
      <c r="H94" s="33">
        <v>3.4158081679999994</v>
      </c>
      <c r="I94" s="33">
        <v>4.0990250609999999</v>
      </c>
      <c r="J94" s="33">
        <v>4.9694272685999996</v>
      </c>
      <c r="K94" s="33">
        <v>5.707823801</v>
      </c>
      <c r="L94" s="33">
        <v>6.6501116500000004</v>
      </c>
      <c r="M94" s="33">
        <v>7.7787875920000005</v>
      </c>
      <c r="N94" s="33">
        <v>9.0867130300000003</v>
      </c>
      <c r="O94" s="33">
        <v>9.6544410359999997</v>
      </c>
      <c r="P94" s="33">
        <v>9.7536386999999998</v>
      </c>
      <c r="Q94" s="33">
        <v>10.397853918000001</v>
      </c>
      <c r="R94" s="33">
        <v>10.748662525999999</v>
      </c>
      <c r="S94" s="33">
        <v>9.8154892150000013</v>
      </c>
      <c r="T94" s="33">
        <v>9.7223083739999971</v>
      </c>
      <c r="U94" s="33">
        <v>9.8243394320000004</v>
      </c>
      <c r="V94" s="33">
        <v>9.9600055699999999</v>
      </c>
      <c r="W94" s="33">
        <v>10.253686616</v>
      </c>
      <c r="X94" s="33">
        <v>10.307495066999998</v>
      </c>
      <c r="Y94" s="33">
        <v>10.120228484</v>
      </c>
      <c r="Z94" s="33">
        <v>10.562476971999999</v>
      </c>
      <c r="AA94" s="33">
        <v>10.106711197999999</v>
      </c>
      <c r="AB94" s="33">
        <v>9.1438947499999976</v>
      </c>
      <c r="AC94" s="33">
        <v>9.1068987369999999</v>
      </c>
      <c r="AD94" s="33">
        <v>9.1734319170000003</v>
      </c>
      <c r="AE94" s="33">
        <v>7.3446310079999986</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900.50416999999993</v>
      </c>
      <c r="D98" s="33">
        <v>2887.6373100000001</v>
      </c>
      <c r="E98" s="33">
        <v>3478.8874000000001</v>
      </c>
      <c r="F98" s="33">
        <v>7114.1539851999996</v>
      </c>
      <c r="G98" s="33">
        <v>4681.5109034999996</v>
      </c>
      <c r="H98" s="33">
        <v>5043.3468629999998</v>
      </c>
      <c r="I98" s="33">
        <v>5184.7051222999999</v>
      </c>
      <c r="J98" s="33">
        <v>6106.5874659999999</v>
      </c>
      <c r="K98" s="33">
        <v>4520.7332839999999</v>
      </c>
      <c r="L98" s="33">
        <v>4832.0658780000003</v>
      </c>
      <c r="M98" s="33">
        <v>5222.7154139000004</v>
      </c>
      <c r="N98" s="33">
        <v>8399.0348243999997</v>
      </c>
      <c r="O98" s="33">
        <v>7668.0619955000002</v>
      </c>
      <c r="P98" s="33">
        <v>6354.6587467999998</v>
      </c>
      <c r="Q98" s="33">
        <v>8064.3380756999995</v>
      </c>
      <c r="R98" s="33">
        <v>7003.3806412000004</v>
      </c>
      <c r="S98" s="33">
        <v>6341.653507</v>
      </c>
      <c r="T98" s="33">
        <v>5528.7864252999998</v>
      </c>
      <c r="U98" s="33">
        <v>5786.1603102999998</v>
      </c>
      <c r="V98" s="33">
        <v>5860.2352192999997</v>
      </c>
      <c r="W98" s="33">
        <v>5377.2168179999999</v>
      </c>
      <c r="X98" s="33">
        <v>5751.4455693</v>
      </c>
      <c r="Y98" s="33">
        <v>5939.6580517999992</v>
      </c>
      <c r="Z98" s="33">
        <v>5891.4133929</v>
      </c>
      <c r="AA98" s="33">
        <v>6301.1203821999998</v>
      </c>
      <c r="AB98" s="33">
        <v>5123.8888947000005</v>
      </c>
      <c r="AC98" s="33">
        <v>4418.5705294999998</v>
      </c>
      <c r="AD98" s="33">
        <v>4991.6031233000003</v>
      </c>
      <c r="AE98" s="33">
        <v>3553.8717447000004</v>
      </c>
    </row>
    <row r="99" spans="1:31">
      <c r="A99" s="29" t="s">
        <v>130</v>
      </c>
      <c r="B99" s="29" t="s">
        <v>76</v>
      </c>
      <c r="C99" s="33">
        <v>0.17127357200000001</v>
      </c>
      <c r="D99" s="33">
        <v>0.313004067</v>
      </c>
      <c r="E99" s="33">
        <v>0.38533693599999996</v>
      </c>
      <c r="F99" s="33">
        <v>0.69506667500000008</v>
      </c>
      <c r="G99" s="33">
        <v>1.0059594000000001</v>
      </c>
      <c r="H99" s="33">
        <v>1.2874447300000003</v>
      </c>
      <c r="I99" s="33">
        <v>1.5715659399999999</v>
      </c>
      <c r="J99" s="33">
        <v>1.8770621000000001</v>
      </c>
      <c r="K99" s="33">
        <v>2.1000152600000002</v>
      </c>
      <c r="L99" s="33">
        <v>2.4152353999999998</v>
      </c>
      <c r="M99" s="33">
        <v>2.7196761600000001</v>
      </c>
      <c r="N99" s="33">
        <v>3.1293918000000005</v>
      </c>
      <c r="O99" s="33">
        <v>3.3420170399999996</v>
      </c>
      <c r="P99" s="33">
        <v>3.3033186699999995</v>
      </c>
      <c r="Q99" s="33">
        <v>3.5015961600000001</v>
      </c>
      <c r="R99" s="33">
        <v>3.6107673599999988</v>
      </c>
      <c r="S99" s="33">
        <v>3.4810918000000002</v>
      </c>
      <c r="T99" s="33">
        <v>3.4086576999999996</v>
      </c>
      <c r="U99" s="33">
        <v>3.4667248000000002</v>
      </c>
      <c r="V99" s="33">
        <v>3.4491437</v>
      </c>
      <c r="W99" s="33">
        <v>3.54634274</v>
      </c>
      <c r="X99" s="33">
        <v>3.5581814999999999</v>
      </c>
      <c r="Y99" s="33">
        <v>3.5149074000000002</v>
      </c>
      <c r="Z99" s="33">
        <v>3.6730081000000001</v>
      </c>
      <c r="AA99" s="33">
        <v>3.5827169300000001</v>
      </c>
      <c r="AB99" s="33">
        <v>3.3420700000000001</v>
      </c>
      <c r="AC99" s="33">
        <v>3.2344567400000002</v>
      </c>
      <c r="AD99" s="33">
        <v>3.3060034000000003</v>
      </c>
      <c r="AE99" s="33">
        <v>2.8523472799999992</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2.5619339000000001E-2</v>
      </c>
      <c r="E102" s="33">
        <v>2.6925891999999903E-2</v>
      </c>
      <c r="F102" s="33">
        <v>3.1713732000000001E-2</v>
      </c>
      <c r="G102" s="33">
        <v>3.2455775999999999E-2</v>
      </c>
      <c r="H102" s="33">
        <v>3.0400546999999899E-2</v>
      </c>
      <c r="I102" s="33">
        <v>2.7952023999999898E-2</v>
      </c>
      <c r="J102" s="33">
        <v>2.6327183000000001E-2</v>
      </c>
      <c r="K102" s="33">
        <v>2.4195302999999998E-2</v>
      </c>
      <c r="L102" s="33">
        <v>2.3281995999999999E-2</v>
      </c>
      <c r="M102" s="33">
        <v>2.1610132000000001E-2</v>
      </c>
      <c r="N102" s="33">
        <v>2.1039629000000001E-2</v>
      </c>
      <c r="O102" s="33">
        <v>1.9643735999999901E-2</v>
      </c>
      <c r="P102" s="33">
        <v>1.8583496000000001E-2</v>
      </c>
      <c r="Q102" s="33">
        <v>1.7834863999999999E-2</v>
      </c>
      <c r="R102" s="33">
        <v>1.692776E-2</v>
      </c>
      <c r="S102" s="33">
        <v>1.2864794000000001E-2</v>
      </c>
      <c r="T102" s="33">
        <v>1.2489960999999999E-2</v>
      </c>
      <c r="U102" s="33">
        <v>1.216885E-2</v>
      </c>
      <c r="V102" s="33">
        <v>0</v>
      </c>
      <c r="W102" s="33">
        <v>0</v>
      </c>
      <c r="X102" s="33">
        <v>0</v>
      </c>
      <c r="Y102" s="33">
        <v>0</v>
      </c>
      <c r="Z102" s="33">
        <v>0</v>
      </c>
      <c r="AA102" s="33">
        <v>0</v>
      </c>
      <c r="AB102" s="33">
        <v>0</v>
      </c>
      <c r="AC102" s="33">
        <v>0</v>
      </c>
      <c r="AD102" s="33">
        <v>0</v>
      </c>
      <c r="AE102" s="33">
        <v>0</v>
      </c>
    </row>
    <row r="103" spans="1:31">
      <c r="A103" s="29" t="s">
        <v>131</v>
      </c>
      <c r="B103" s="29" t="s">
        <v>72</v>
      </c>
      <c r="C103" s="33">
        <v>302.88734000000005</v>
      </c>
      <c r="D103" s="33">
        <v>891.64075000000003</v>
      </c>
      <c r="E103" s="33">
        <v>1234.8217999999999</v>
      </c>
      <c r="F103" s="33">
        <v>4308.0550000000003</v>
      </c>
      <c r="G103" s="33">
        <v>4590.95</v>
      </c>
      <c r="H103" s="33">
        <v>3907.6457999999998</v>
      </c>
      <c r="I103" s="33">
        <v>3388.7215000000001</v>
      </c>
      <c r="J103" s="33">
        <v>4327.2139999999999</v>
      </c>
      <c r="K103" s="33">
        <v>3192.5664999999999</v>
      </c>
      <c r="L103" s="33">
        <v>3349.0647999999997</v>
      </c>
      <c r="M103" s="33">
        <v>3085.4272000000001</v>
      </c>
      <c r="N103" s="33">
        <v>3952.5957999999996</v>
      </c>
      <c r="O103" s="33">
        <v>3481.598</v>
      </c>
      <c r="P103" s="33">
        <v>3144.0664999999999</v>
      </c>
      <c r="Q103" s="33">
        <v>3274.2452000000003</v>
      </c>
      <c r="R103" s="33">
        <v>3015.9630000000002</v>
      </c>
      <c r="S103" s="33">
        <v>1849.7633999999998</v>
      </c>
      <c r="T103" s="33">
        <v>1782.3023999999998</v>
      </c>
      <c r="U103" s="33">
        <v>1801.3163999999999</v>
      </c>
      <c r="V103" s="33">
        <v>1802.4304999999999</v>
      </c>
      <c r="W103" s="33">
        <v>2129.2379999999998</v>
      </c>
      <c r="X103" s="33">
        <v>1773.9896000000001</v>
      </c>
      <c r="Y103" s="33">
        <v>1301.2282</v>
      </c>
      <c r="Z103" s="33">
        <v>1409.9465</v>
      </c>
      <c r="AA103" s="33">
        <v>1231.9065000000001</v>
      </c>
      <c r="AB103" s="33">
        <v>1011.5669399999999</v>
      </c>
      <c r="AC103" s="33">
        <v>864.81830000000002</v>
      </c>
      <c r="AD103" s="33">
        <v>726.23990000000003</v>
      </c>
      <c r="AE103" s="33">
        <v>250.38839000000002</v>
      </c>
    </row>
    <row r="104" spans="1:31">
      <c r="A104" s="29" t="s">
        <v>131</v>
      </c>
      <c r="B104" s="29" t="s">
        <v>76</v>
      </c>
      <c r="C104" s="33">
        <v>7.4430867700000014E-2</v>
      </c>
      <c r="D104" s="33">
        <v>0.124934354</v>
      </c>
      <c r="E104" s="33">
        <v>0.18246311000000001</v>
      </c>
      <c r="F104" s="33">
        <v>0.33325390199999999</v>
      </c>
      <c r="G104" s="33">
        <v>0.52460441700000005</v>
      </c>
      <c r="H104" s="33">
        <v>0.68898391999999986</v>
      </c>
      <c r="I104" s="33">
        <v>0.83727391500000004</v>
      </c>
      <c r="J104" s="33">
        <v>1.03522625</v>
      </c>
      <c r="K104" s="33">
        <v>1.2059944599999999</v>
      </c>
      <c r="L104" s="33">
        <v>1.4521067299999999</v>
      </c>
      <c r="M104" s="33">
        <v>1.7060572999999999</v>
      </c>
      <c r="N104" s="33">
        <v>1.9982404</v>
      </c>
      <c r="O104" s="33">
        <v>2.13372596</v>
      </c>
      <c r="P104" s="33">
        <v>2.2910015599999989</v>
      </c>
      <c r="Q104" s="33">
        <v>2.383294429999999</v>
      </c>
      <c r="R104" s="33">
        <v>2.4629889499999997</v>
      </c>
      <c r="S104" s="33">
        <v>1.8460524</v>
      </c>
      <c r="T104" s="33">
        <v>1.9366261999999999</v>
      </c>
      <c r="U104" s="33">
        <v>1.99110703</v>
      </c>
      <c r="V104" s="33">
        <v>2.1015579399999997</v>
      </c>
      <c r="W104" s="33">
        <v>2.2914927699999996</v>
      </c>
      <c r="X104" s="33">
        <v>2.3291158299999988</v>
      </c>
      <c r="Y104" s="33">
        <v>2.3457930400000002</v>
      </c>
      <c r="Z104" s="33">
        <v>2.3530432700000001</v>
      </c>
      <c r="AA104" s="33">
        <v>2.1296619300000001</v>
      </c>
      <c r="AB104" s="33">
        <v>1.71149423</v>
      </c>
      <c r="AC104" s="33">
        <v>1.8397569999999999</v>
      </c>
      <c r="AD104" s="33">
        <v>1.8336652</v>
      </c>
      <c r="AE104" s="33">
        <v>1.12895151</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0.12752839300000002</v>
      </c>
      <c r="D107" s="33">
        <v>0.1828089849999999</v>
      </c>
      <c r="E107" s="33">
        <v>0.17792479050000001</v>
      </c>
      <c r="F107" s="33">
        <v>0.19980162549999997</v>
      </c>
      <c r="G107" s="33">
        <v>0.18809678700000002</v>
      </c>
      <c r="H107" s="33">
        <v>0.18009125100000001</v>
      </c>
      <c r="I107" s="33">
        <v>0.1567430626999998</v>
      </c>
      <c r="J107" s="33">
        <v>0.13862259419999998</v>
      </c>
      <c r="K107" s="33">
        <v>0.12202069850000001</v>
      </c>
      <c r="L107" s="33">
        <v>0.11686392199999988</v>
      </c>
      <c r="M107" s="33">
        <v>0.1111358992</v>
      </c>
      <c r="N107" s="33">
        <v>0.11115043519999998</v>
      </c>
      <c r="O107" s="33">
        <v>8.233076399999989E-2</v>
      </c>
      <c r="P107" s="33">
        <v>7.3922255999999908E-2</v>
      </c>
      <c r="Q107" s="33">
        <v>7.5280770999999996E-2</v>
      </c>
      <c r="R107" s="33">
        <v>7.2041755999999998E-2</v>
      </c>
      <c r="S107" s="33">
        <v>6.3151922499999999E-2</v>
      </c>
      <c r="T107" s="33">
        <v>5.7382146199999998E-2</v>
      </c>
      <c r="U107" s="33">
        <v>5.6871629E-2</v>
      </c>
      <c r="V107" s="33">
        <v>5.3238291E-2</v>
      </c>
      <c r="W107" s="33">
        <v>1.8446332999999999E-2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0.109955360999999</v>
      </c>
      <c r="D109" s="33">
        <v>0.184336210999999</v>
      </c>
      <c r="E109" s="33">
        <v>0.2607221569999999</v>
      </c>
      <c r="F109" s="33">
        <v>0.44719372699999999</v>
      </c>
      <c r="G109" s="33">
        <v>0.65134937500000001</v>
      </c>
      <c r="H109" s="33">
        <v>0.89825573600000008</v>
      </c>
      <c r="I109" s="33">
        <v>1.049817</v>
      </c>
      <c r="J109" s="33">
        <v>1.3276248099999999</v>
      </c>
      <c r="K109" s="33">
        <v>1.6020203200000001</v>
      </c>
      <c r="L109" s="33">
        <v>1.87615372</v>
      </c>
      <c r="M109" s="33">
        <v>2.3184878499999999</v>
      </c>
      <c r="N109" s="33">
        <v>2.7815401599999996</v>
      </c>
      <c r="O109" s="33">
        <v>2.962583</v>
      </c>
      <c r="P109" s="33">
        <v>2.96261464</v>
      </c>
      <c r="Q109" s="33">
        <v>3.2357293999999999</v>
      </c>
      <c r="R109" s="33">
        <v>3.39031956</v>
      </c>
      <c r="S109" s="33">
        <v>3.2690093699999996</v>
      </c>
      <c r="T109" s="33">
        <v>3.1689335999999999</v>
      </c>
      <c r="U109" s="33">
        <v>3.2044715999999998</v>
      </c>
      <c r="V109" s="33">
        <v>3.2428263499999996</v>
      </c>
      <c r="W109" s="33">
        <v>3.2856635600000001</v>
      </c>
      <c r="X109" s="33">
        <v>3.2815984999999999</v>
      </c>
      <c r="Y109" s="33">
        <v>3.1385936000000001</v>
      </c>
      <c r="Z109" s="33">
        <v>3.3939619000000003</v>
      </c>
      <c r="AA109" s="33">
        <v>3.2783430999999998</v>
      </c>
      <c r="AB109" s="33">
        <v>3.0705796999999997</v>
      </c>
      <c r="AC109" s="33">
        <v>3.0511383299999997</v>
      </c>
      <c r="AD109" s="33">
        <v>3.0635290999999998</v>
      </c>
      <c r="AE109" s="33">
        <v>2.5855175300000002</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0.115323997</v>
      </c>
      <c r="D112" s="33">
        <v>0.11104849799999998</v>
      </c>
      <c r="E112" s="33">
        <v>0.114756331</v>
      </c>
      <c r="F112" s="33">
        <v>0.11416252429999989</v>
      </c>
      <c r="G112" s="33">
        <v>0.10705792359999988</v>
      </c>
      <c r="H112" s="33">
        <v>0.10005934700000001</v>
      </c>
      <c r="I112" s="33">
        <v>8.7874484000000003E-2</v>
      </c>
      <c r="J112" s="33">
        <v>8.1151440999999894E-2</v>
      </c>
      <c r="K112" s="33">
        <v>7.1376521599999909E-2</v>
      </c>
      <c r="L112" s="33">
        <v>6.5491171000000015E-2</v>
      </c>
      <c r="M112" s="33">
        <v>6.1485077000000006E-2</v>
      </c>
      <c r="N112" s="33">
        <v>6.0764827000000007E-2</v>
      </c>
      <c r="O112" s="33">
        <v>5.6953193999999999E-2</v>
      </c>
      <c r="P112" s="33">
        <v>4.0484979999999997E-2</v>
      </c>
      <c r="Q112" s="33">
        <v>3.9656875999999994E-2</v>
      </c>
      <c r="R112" s="33">
        <v>3.8293340000000002E-2</v>
      </c>
      <c r="S112" s="33">
        <v>3.4527667999999997E-2</v>
      </c>
      <c r="T112" s="33">
        <v>3.2725799999999999E-2</v>
      </c>
      <c r="U112" s="33">
        <v>3.03985099999999E-2</v>
      </c>
      <c r="V112" s="33">
        <v>2.7301682000000001E-2</v>
      </c>
      <c r="W112" s="33">
        <v>2.5883966000000001E-2</v>
      </c>
      <c r="X112" s="33">
        <v>2.4776840000000001E-2</v>
      </c>
      <c r="Y112" s="33">
        <v>2.2742556000000001E-2</v>
      </c>
      <c r="Z112" s="33">
        <v>2.3228601000000001E-2</v>
      </c>
      <c r="AA112" s="33">
        <v>2.2339498999999999E-2</v>
      </c>
      <c r="AB112" s="33">
        <v>1.9483627E-2</v>
      </c>
      <c r="AC112" s="33">
        <v>1.8711779000000001E-2</v>
      </c>
      <c r="AD112" s="33">
        <v>1.7750585999999999E-2</v>
      </c>
      <c r="AE112" s="33">
        <v>1.4811829999999899E-2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0.1137529897</v>
      </c>
      <c r="D114" s="33">
        <v>0.19131135799999999</v>
      </c>
      <c r="E114" s="33">
        <v>0.24789345599999998</v>
      </c>
      <c r="F114" s="33">
        <v>0.30214313199999998</v>
      </c>
      <c r="G114" s="33">
        <v>0.38970945000000001</v>
      </c>
      <c r="H114" s="33">
        <v>0.50315268699999904</v>
      </c>
      <c r="I114" s="33">
        <v>0.56990129</v>
      </c>
      <c r="J114" s="33">
        <v>0.65171218399999986</v>
      </c>
      <c r="K114" s="33">
        <v>0.70341949999999998</v>
      </c>
      <c r="L114" s="33">
        <v>0.77888936600000003</v>
      </c>
      <c r="M114" s="33">
        <v>0.90157372999999996</v>
      </c>
      <c r="N114" s="33">
        <v>1.0271201000000001</v>
      </c>
      <c r="O114" s="33">
        <v>1.0682525899999999</v>
      </c>
      <c r="P114" s="33">
        <v>1.04633635</v>
      </c>
      <c r="Q114" s="33">
        <v>1.1192315100000001</v>
      </c>
      <c r="R114" s="33">
        <v>1.1227103399999998</v>
      </c>
      <c r="S114" s="33">
        <v>1.05689755</v>
      </c>
      <c r="T114" s="33">
        <v>1.0401636899999989</v>
      </c>
      <c r="U114" s="33">
        <v>0.97442200000000001</v>
      </c>
      <c r="V114" s="33">
        <v>0.94865085000000005</v>
      </c>
      <c r="W114" s="33">
        <v>0.92602201000000006</v>
      </c>
      <c r="X114" s="33">
        <v>0.92767886999999993</v>
      </c>
      <c r="Y114" s="33">
        <v>0.91087459999999998</v>
      </c>
      <c r="Z114" s="33">
        <v>0.92630132999999903</v>
      </c>
      <c r="AA114" s="33">
        <v>0.91187233999999895</v>
      </c>
      <c r="AB114" s="33">
        <v>0.82587644999999998</v>
      </c>
      <c r="AC114" s="33">
        <v>0.79696840999999996</v>
      </c>
      <c r="AD114" s="33">
        <v>0.77945573000000001</v>
      </c>
      <c r="AE114" s="33">
        <v>0.61417893000000001</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2.7122541099999999E-3</v>
      </c>
      <c r="D119" s="33">
        <v>8.3886251700000004E-3</v>
      </c>
      <c r="E119" s="33">
        <v>5.3569601999999992E-3</v>
      </c>
      <c r="F119" s="33">
        <v>1.0178107860000001E-2</v>
      </c>
      <c r="G119" s="33">
        <v>2.46209145E-2</v>
      </c>
      <c r="H119" s="33">
        <v>3.7971094999999906E-2</v>
      </c>
      <c r="I119" s="33">
        <v>7.0466916000000004E-2</v>
      </c>
      <c r="J119" s="33">
        <v>7.7801924599999989E-2</v>
      </c>
      <c r="K119" s="33">
        <v>9.6374261000000003E-2</v>
      </c>
      <c r="L119" s="33">
        <v>0.127726434</v>
      </c>
      <c r="M119" s="33">
        <v>0.13299255199999999</v>
      </c>
      <c r="N119" s="33">
        <v>0.15042057</v>
      </c>
      <c r="O119" s="33">
        <v>0.14786244599999901</v>
      </c>
      <c r="P119" s="33">
        <v>0.15036747999999991</v>
      </c>
      <c r="Q119" s="33">
        <v>0.15800241799999998</v>
      </c>
      <c r="R119" s="33">
        <v>0.16187631599999999</v>
      </c>
      <c r="S119" s="33">
        <v>0.16243809499999989</v>
      </c>
      <c r="T119" s="33">
        <v>0.16792718400000001</v>
      </c>
      <c r="U119" s="33">
        <v>0.187614002</v>
      </c>
      <c r="V119" s="33">
        <v>0.21782673</v>
      </c>
      <c r="W119" s="33">
        <v>0.2041655359999999</v>
      </c>
      <c r="X119" s="33">
        <v>0.210920367</v>
      </c>
      <c r="Y119" s="33">
        <v>0.21005984399999988</v>
      </c>
      <c r="Z119" s="33">
        <v>0.21616237199999902</v>
      </c>
      <c r="AA119" s="33">
        <v>0.20411689799999999</v>
      </c>
      <c r="AB119" s="33">
        <v>0.19387436999999999</v>
      </c>
      <c r="AC119" s="33">
        <v>0.184578257</v>
      </c>
      <c r="AD119" s="33">
        <v>0.190778487</v>
      </c>
      <c r="AE119" s="33">
        <v>0.16363575799999999</v>
      </c>
    </row>
    <row r="121" spans="1:31" collapsed="1"/>
  </sheetData>
  <sheetProtection algorithmName="SHA-512" hashValue="QprOE00/CJ2X7O8cdMN2VlyL4LXWkn3CmPFA3qn9YBZLbmPM+38SLtrfVrXD1LhfbikUkucFJtQl775R9B7C8g==" saltValue="inKa48A4KGzEJtMwcCShhg=="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30</v>
      </c>
      <c r="B2" s="38" t="s">
        <v>144</v>
      </c>
      <c r="C2" s="38"/>
      <c r="D2" s="38"/>
      <c r="E2" s="38"/>
      <c r="F2" s="38"/>
      <c r="G2" s="38"/>
      <c r="H2" s="38"/>
      <c r="I2" s="38"/>
      <c r="J2" s="38"/>
      <c r="K2" s="38"/>
      <c r="L2" s="38"/>
      <c r="M2" s="38"/>
      <c r="N2" s="38"/>
      <c r="O2" s="38"/>
      <c r="P2" s="38"/>
      <c r="Q2" s="38"/>
      <c r="R2" s="38"/>
      <c r="S2" s="38"/>
      <c r="T2" s="38"/>
      <c r="U2" s="38"/>
      <c r="V2" s="38"/>
    </row>
    <row r="3" spans="1:31">
      <c r="B3" s="38"/>
      <c r="C3" s="38"/>
      <c r="D3" s="38"/>
      <c r="E3" s="38"/>
      <c r="F3" s="38"/>
      <c r="G3" s="38"/>
      <c r="H3" s="38"/>
      <c r="I3" s="38"/>
      <c r="J3" s="38"/>
      <c r="K3" s="38"/>
      <c r="L3" s="38"/>
      <c r="M3" s="38"/>
      <c r="N3" s="38"/>
      <c r="O3" s="38"/>
      <c r="P3" s="38"/>
      <c r="Q3" s="38"/>
      <c r="R3" s="38"/>
      <c r="S3" s="38"/>
      <c r="T3" s="38"/>
      <c r="U3" s="38"/>
      <c r="V3" s="3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-100617.99006040543</v>
      </c>
      <c r="G6" s="33">
        <v>4100.6628120189853</v>
      </c>
      <c r="H6" s="33">
        <v>135249.29139497137</v>
      </c>
      <c r="I6" s="33">
        <v>-67961.887165164255</v>
      </c>
      <c r="J6" s="33">
        <v>-181733.36291410157</v>
      </c>
      <c r="K6" s="33">
        <v>-191478.0564637268</v>
      </c>
      <c r="L6" s="33">
        <v>-184159.57934379639</v>
      </c>
      <c r="M6" s="33">
        <v>207241.65707194328</v>
      </c>
      <c r="N6" s="33">
        <v>333795.85845058516</v>
      </c>
      <c r="O6" s="33">
        <v>187708.5981665054</v>
      </c>
      <c r="P6" s="33">
        <v>-108301.74203984323</v>
      </c>
      <c r="Q6" s="33">
        <v>-6741.6311698466643</v>
      </c>
      <c r="R6" s="33">
        <v>-2.6017656223039243E-2</v>
      </c>
      <c r="S6" s="33">
        <v>-6.5243432552226498E-4</v>
      </c>
      <c r="T6" s="33">
        <v>-6.2255183708255393E-4</v>
      </c>
      <c r="U6" s="33">
        <v>-5.9562725880267801E-4</v>
      </c>
      <c r="V6" s="33">
        <v>-5.6675736050398407E-4</v>
      </c>
      <c r="W6" s="33">
        <v>239835.44148298798</v>
      </c>
      <c r="X6" s="33">
        <v>0</v>
      </c>
      <c r="Y6" s="33">
        <v>0</v>
      </c>
      <c r="Z6" s="33">
        <v>0</v>
      </c>
      <c r="AA6" s="33">
        <v>0</v>
      </c>
      <c r="AB6" s="33">
        <v>0</v>
      </c>
      <c r="AC6" s="33">
        <v>0</v>
      </c>
      <c r="AD6" s="33">
        <v>0</v>
      </c>
      <c r="AE6" s="33">
        <v>0</v>
      </c>
    </row>
    <row r="7" spans="1:31">
      <c r="A7" s="29" t="s">
        <v>40</v>
      </c>
      <c r="B7" s="29" t="s">
        <v>71</v>
      </c>
      <c r="C7" s="33">
        <v>0</v>
      </c>
      <c r="D7" s="33">
        <v>0</v>
      </c>
      <c r="E7" s="33">
        <v>0</v>
      </c>
      <c r="F7" s="33">
        <v>-147483.74233060304</v>
      </c>
      <c r="G7" s="33">
        <v>-140728.76177422242</v>
      </c>
      <c r="H7" s="33">
        <v>-159866.83400070615</v>
      </c>
      <c r="I7" s="33">
        <v>151885.10850515211</v>
      </c>
      <c r="J7" s="33">
        <v>434833.58343159826</v>
      </c>
      <c r="K7" s="33">
        <v>-105352.15925818429</v>
      </c>
      <c r="L7" s="33">
        <v>-68541.051251639277</v>
      </c>
      <c r="M7" s="33">
        <v>-32788.373159080598</v>
      </c>
      <c r="N7" s="33">
        <v>-7.0190811384774508E-3</v>
      </c>
      <c r="O7" s="33">
        <v>-6.697596503514318E-3</v>
      </c>
      <c r="P7" s="33">
        <v>-6.3908363557708577E-3</v>
      </c>
      <c r="Q7" s="33">
        <v>-6.114440779554739E-3</v>
      </c>
      <c r="R7" s="33">
        <v>-5.8180754254673877E-3</v>
      </c>
      <c r="S7" s="33">
        <v>190672.8129451423</v>
      </c>
      <c r="T7" s="33">
        <v>363063.54602087598</v>
      </c>
      <c r="U7" s="33">
        <v>-5.0682243071661871E-3</v>
      </c>
      <c r="V7" s="33">
        <v>-4.8225687933520856E-3</v>
      </c>
      <c r="W7" s="33">
        <v>-4.6016877780840747E-3</v>
      </c>
      <c r="X7" s="33">
        <v>-4.3909234506221764E-3</v>
      </c>
      <c r="Y7" s="33">
        <v>-4.2010215739828813E-3</v>
      </c>
      <c r="Z7" s="33">
        <v>-3.9973991510680795E-3</v>
      </c>
      <c r="AA7" s="33">
        <v>-3.8143121655311277E-3</v>
      </c>
      <c r="AB7" s="33">
        <v>-3.6396108435234344E-3</v>
      </c>
      <c r="AC7" s="33">
        <v>-2.8278608554612181E-3</v>
      </c>
      <c r="AD7" s="33">
        <v>0</v>
      </c>
      <c r="AE7" s="33">
        <v>0</v>
      </c>
    </row>
    <row r="8" spans="1:31">
      <c r="A8" s="29" t="s">
        <v>40</v>
      </c>
      <c r="B8" s="29" t="s">
        <v>20</v>
      </c>
      <c r="C8" s="33">
        <v>1.429399976906174E-4</v>
      </c>
      <c r="D8" s="33">
        <v>1.3745718200199419E-4</v>
      </c>
      <c r="E8" s="33">
        <v>1.4475129385501431E-4</v>
      </c>
      <c r="F8" s="33">
        <v>1.5489156075777509E-4</v>
      </c>
      <c r="G8" s="33">
        <v>1.4779729074056221E-4</v>
      </c>
      <c r="H8" s="33">
        <v>1.4102794912377947E-4</v>
      </c>
      <c r="I8" s="33">
        <v>1.3642893384875379E-4</v>
      </c>
      <c r="J8" s="33">
        <v>1.4321924246606379E-4</v>
      </c>
      <c r="K8" s="33">
        <v>1.3665958245137879E-4</v>
      </c>
      <c r="L8" s="33">
        <v>1.3040036488260641E-4</v>
      </c>
      <c r="M8" s="33">
        <v>1.3256450971093232E-4</v>
      </c>
      <c r="N8" s="33">
        <v>1.950162555772688E-4</v>
      </c>
      <c r="O8" s="33">
        <v>1.8608421326300409E-4</v>
      </c>
      <c r="P8" s="33">
        <v>1.775612721268318E-4</v>
      </c>
      <c r="Q8" s="33">
        <v>1.698819720491754E-4</v>
      </c>
      <c r="R8" s="33">
        <v>1.63128573640427E-4</v>
      </c>
      <c r="S8" s="33">
        <v>2.7662401172191798E-4</v>
      </c>
      <c r="T8" s="33">
        <v>2.6456734428705612E-4</v>
      </c>
      <c r="U8" s="33">
        <v>2.9817363159800365E-4</v>
      </c>
      <c r="V8" s="33">
        <v>2.8372123323582894E-4</v>
      </c>
      <c r="W8" s="33">
        <v>3.2345504615513679E-4</v>
      </c>
      <c r="X8" s="33">
        <v>3.2585330649283439E-4</v>
      </c>
      <c r="Y8" s="33">
        <v>3.1853988564067658E-4</v>
      </c>
      <c r="Z8" s="33">
        <v>3.0509134577087765E-4</v>
      </c>
      <c r="AA8" s="33">
        <v>2.9111769623035692E-4</v>
      </c>
      <c r="AB8" s="33">
        <v>2.8520421040001209E-4</v>
      </c>
      <c r="AC8" s="33">
        <v>2.7528417556701301E-4</v>
      </c>
      <c r="AD8" s="33">
        <v>3.8251409819607218E-4</v>
      </c>
      <c r="AE8" s="33">
        <v>3.649943683623912E-4</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5.9759968120573785E-4</v>
      </c>
      <c r="D10" s="33">
        <v>5.8746827268102897E-4</v>
      </c>
      <c r="E10" s="33">
        <v>5.6668457808413614E-4</v>
      </c>
      <c r="F10" s="33">
        <v>5.3921752399125559E-4</v>
      </c>
      <c r="G10" s="33">
        <v>5.1452053795475287E-4</v>
      </c>
      <c r="H10" s="33">
        <v>4.9095471159342594E-4</v>
      </c>
      <c r="I10" s="33">
        <v>4.6972154227837307E-4</v>
      </c>
      <c r="J10" s="33">
        <v>4.5977133931180482E-4</v>
      </c>
      <c r="K10" s="33">
        <v>4.5265883392503638E-4</v>
      </c>
      <c r="L10" s="33">
        <v>4.5340000647558907E-4</v>
      </c>
      <c r="M10" s="33">
        <v>4.5726536437809106E-4</v>
      </c>
      <c r="N10" s="33">
        <v>6.0087315976303974E-4</v>
      </c>
      <c r="O10" s="33">
        <v>5.733522514540252E-4</v>
      </c>
      <c r="P10" s="33">
        <v>5.4709184277267216E-4</v>
      </c>
      <c r="Q10" s="33">
        <v>5.2454850739543199E-4</v>
      </c>
      <c r="R10" s="33">
        <v>5.056796309966399E-4</v>
      </c>
      <c r="S10" s="33">
        <v>8.8269032203017238E-4</v>
      </c>
      <c r="T10" s="33">
        <v>8.4645328174085259E-4</v>
      </c>
      <c r="U10" s="33">
        <v>1291.6212326375023</v>
      </c>
      <c r="V10" s="33">
        <v>1229.0166874700528</v>
      </c>
      <c r="W10" s="33">
        <v>1396.6761203783831</v>
      </c>
      <c r="X10" s="33">
        <v>1711.8830483128813</v>
      </c>
      <c r="Y10" s="33">
        <v>1637.8463114657818</v>
      </c>
      <c r="Z10" s="33">
        <v>7651.1811095584353</v>
      </c>
      <c r="AA10" s="33">
        <v>8878.6841648555692</v>
      </c>
      <c r="AB10" s="33">
        <v>13114.068465986004</v>
      </c>
      <c r="AC10" s="33">
        <v>12546.901621752708</v>
      </c>
      <c r="AD10" s="33">
        <v>15478.77012362938</v>
      </c>
      <c r="AE10" s="33">
        <v>14769.818817455374</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14613.456377803801</v>
      </c>
      <c r="D12" s="33">
        <v>33101.501510715971</v>
      </c>
      <c r="E12" s="33">
        <v>53095.972997254539</v>
      </c>
      <c r="F12" s="33">
        <v>71210.539113884064</v>
      </c>
      <c r="G12" s="33">
        <v>86898.460601572137</v>
      </c>
      <c r="H12" s="33">
        <v>87904.890047847934</v>
      </c>
      <c r="I12" s="33">
        <v>99564.157651547415</v>
      </c>
      <c r="J12" s="33">
        <v>110892.25474088753</v>
      </c>
      <c r="K12" s="33">
        <v>188842.1376148519</v>
      </c>
      <c r="L12" s="33">
        <v>182412.50033707902</v>
      </c>
      <c r="M12" s="33">
        <v>176649.23065778252</v>
      </c>
      <c r="N12" s="33">
        <v>209294.75997050252</v>
      </c>
      <c r="O12" s="33">
        <v>205285.14476795646</v>
      </c>
      <c r="P12" s="33">
        <v>204097.22051258871</v>
      </c>
      <c r="Q12" s="33">
        <v>206551.37314012155</v>
      </c>
      <c r="R12" s="33">
        <v>216243.39225974772</v>
      </c>
      <c r="S12" s="33">
        <v>253715.43582640556</v>
      </c>
      <c r="T12" s="33">
        <v>254075.69164479754</v>
      </c>
      <c r="U12" s="33">
        <v>251361.18655707617</v>
      </c>
      <c r="V12" s="33">
        <v>240625.7064468165</v>
      </c>
      <c r="W12" s="33">
        <v>246946.9646953817</v>
      </c>
      <c r="X12" s="33">
        <v>253222.43964768157</v>
      </c>
      <c r="Y12" s="33">
        <v>252428.43398734037</v>
      </c>
      <c r="Z12" s="33">
        <v>242500.98595017224</v>
      </c>
      <c r="AA12" s="33">
        <v>246429.29396740635</v>
      </c>
      <c r="AB12" s="33">
        <v>254565.22445454675</v>
      </c>
      <c r="AC12" s="33">
        <v>262899.010020149</v>
      </c>
      <c r="AD12" s="33">
        <v>257238.46804309933</v>
      </c>
      <c r="AE12" s="33">
        <v>263010.73461609945</v>
      </c>
    </row>
    <row r="13" spans="1:31">
      <c r="A13" s="29" t="s">
        <v>40</v>
      </c>
      <c r="B13" s="29" t="s">
        <v>68</v>
      </c>
      <c r="C13" s="33">
        <v>8.3710319134437812E-4</v>
      </c>
      <c r="D13" s="33">
        <v>1.4086676121441238E-3</v>
      </c>
      <c r="E13" s="33">
        <v>1.550097491392664E-3</v>
      </c>
      <c r="F13" s="33">
        <v>2.80061581270531E-3</v>
      </c>
      <c r="G13" s="33">
        <v>2134.9299567097523</v>
      </c>
      <c r="H13" s="33">
        <v>13860.488608211428</v>
      </c>
      <c r="I13" s="33">
        <v>25329.608718369564</v>
      </c>
      <c r="J13" s="33">
        <v>35594.059103478634</v>
      </c>
      <c r="K13" s="33">
        <v>65462.643833868453</v>
      </c>
      <c r="L13" s="33">
        <v>62464.354961749028</v>
      </c>
      <c r="M13" s="33">
        <v>59762.850807691342</v>
      </c>
      <c r="N13" s="33">
        <v>56866.162967760829</v>
      </c>
      <c r="O13" s="33">
        <v>54261.605931665617</v>
      </c>
      <c r="P13" s="33">
        <v>51776.341524519084</v>
      </c>
      <c r="Q13" s="33">
        <v>49537.080354270984</v>
      </c>
      <c r="R13" s="33">
        <v>47136.03096441205</v>
      </c>
      <c r="S13" s="33">
        <v>60407.793233001088</v>
      </c>
      <c r="T13" s="33">
        <v>61584.672597641438</v>
      </c>
      <c r="U13" s="33">
        <v>65466.055184377474</v>
      </c>
      <c r="V13" s="33">
        <v>73639.094895825096</v>
      </c>
      <c r="W13" s="33">
        <v>74715.467907391852</v>
      </c>
      <c r="X13" s="33">
        <v>105923.42958218956</v>
      </c>
      <c r="Y13" s="33">
        <v>101793.27409587153</v>
      </c>
      <c r="Z13" s="33">
        <v>96859.380579066463</v>
      </c>
      <c r="AA13" s="33">
        <v>92423.073044096091</v>
      </c>
      <c r="AB13" s="33">
        <v>105429.34835330426</v>
      </c>
      <c r="AC13" s="33">
        <v>103543.71094395299</v>
      </c>
      <c r="AD13" s="33">
        <v>108188.62144423726</v>
      </c>
      <c r="AE13" s="33">
        <v>109934.19848298725</v>
      </c>
    </row>
    <row r="14" spans="1:31">
      <c r="A14" s="29" t="s">
        <v>40</v>
      </c>
      <c r="B14" s="29" t="s">
        <v>36</v>
      </c>
      <c r="C14" s="33">
        <v>7.2515345340379398E-4</v>
      </c>
      <c r="D14" s="33">
        <v>1.061484460878359E-3</v>
      </c>
      <c r="E14" s="33">
        <v>1.0195593885066738E-3</v>
      </c>
      <c r="F14" s="33">
        <v>1.2394758065060109E-3</v>
      </c>
      <c r="G14" s="33">
        <v>1.6668091558675339E-3</v>
      </c>
      <c r="H14" s="33">
        <v>1.706996909459546E-3</v>
      </c>
      <c r="I14" s="33">
        <v>2.1019483179896591E-3</v>
      </c>
      <c r="J14" s="33">
        <v>2.4126484259553477E-3</v>
      </c>
      <c r="K14" s="33">
        <v>8.5847470671548409E-2</v>
      </c>
      <c r="L14" s="33">
        <v>8.1942750508679996E-2</v>
      </c>
      <c r="M14" s="33">
        <v>7.8586316639409334E-2</v>
      </c>
      <c r="N14" s="33">
        <v>7.8243896928251802E-2</v>
      </c>
      <c r="O14" s="33">
        <v>660.17701827723556</v>
      </c>
      <c r="P14" s="33">
        <v>629.93990268550021</v>
      </c>
      <c r="Q14" s="33">
        <v>602.69583170439012</v>
      </c>
      <c r="R14" s="33">
        <v>573.4845170138982</v>
      </c>
      <c r="S14" s="33">
        <v>16983.67754206885</v>
      </c>
      <c r="T14" s="33">
        <v>16205.799202619834</v>
      </c>
      <c r="U14" s="33">
        <v>21719.797830651765</v>
      </c>
      <c r="V14" s="33">
        <v>20667.044880377969</v>
      </c>
      <c r="W14" s="33">
        <v>29429.358555840427</v>
      </c>
      <c r="X14" s="33">
        <v>28081.449005173225</v>
      </c>
      <c r="Y14" s="33">
        <v>26866.961910419261</v>
      </c>
      <c r="Z14" s="33">
        <v>25564.727291217016</v>
      </c>
      <c r="AA14" s="33">
        <v>24393.823749060706</v>
      </c>
      <c r="AB14" s="33">
        <v>30368.505059303159</v>
      </c>
      <c r="AC14" s="33">
        <v>29055.105726210822</v>
      </c>
      <c r="AD14" s="33">
        <v>27646.815025566801</v>
      </c>
      <c r="AE14" s="33">
        <v>26380.548697810435</v>
      </c>
    </row>
    <row r="15" spans="1:31">
      <c r="A15" s="29" t="s">
        <v>40</v>
      </c>
      <c r="B15" s="29" t="s">
        <v>73</v>
      </c>
      <c r="C15" s="33">
        <v>0</v>
      </c>
      <c r="D15" s="33">
        <v>0</v>
      </c>
      <c r="E15" s="33">
        <v>1.3467303932379528E-3</v>
      </c>
      <c r="F15" s="33">
        <v>1.467262804550964E-3</v>
      </c>
      <c r="G15" s="33">
        <v>1.4469242345742559E-3</v>
      </c>
      <c r="H15" s="33">
        <v>1.4355892043331491E-3</v>
      </c>
      <c r="I15" s="33">
        <v>1.4648245734658321E-3</v>
      </c>
      <c r="J15" s="33">
        <v>1.514917804733355E-3</v>
      </c>
      <c r="K15" s="33">
        <v>22893.960071357586</v>
      </c>
      <c r="L15" s="33">
        <v>21845.381815298617</v>
      </c>
      <c r="M15" s="33">
        <v>20900.5967737506</v>
      </c>
      <c r="N15" s="33">
        <v>19887.551233966486</v>
      </c>
      <c r="O15" s="33">
        <v>18976.671388024286</v>
      </c>
      <c r="P15" s="33">
        <v>18107.510859226397</v>
      </c>
      <c r="Q15" s="33">
        <v>17324.383961982927</v>
      </c>
      <c r="R15" s="33">
        <v>16484.675658882501</v>
      </c>
      <c r="S15" s="33">
        <v>18606.852853151937</v>
      </c>
      <c r="T15" s="33">
        <v>17754.630618693922</v>
      </c>
      <c r="U15" s="33">
        <v>16986.766415299717</v>
      </c>
      <c r="V15" s="33">
        <v>16163.422265773786</v>
      </c>
      <c r="W15" s="33">
        <v>16695.242212491383</v>
      </c>
      <c r="X15" s="33">
        <v>22519.14407442047</v>
      </c>
      <c r="Y15" s="33">
        <v>21545.219621367785</v>
      </c>
      <c r="Z15" s="33">
        <v>20690.890055788408</v>
      </c>
      <c r="AA15" s="33">
        <v>19743.215694227911</v>
      </c>
      <c r="AB15" s="33">
        <v>20253.432145724022</v>
      </c>
      <c r="AC15" s="33">
        <v>19377.496865881927</v>
      </c>
      <c r="AD15" s="33">
        <v>21127.019983897819</v>
      </c>
      <c r="AE15" s="33">
        <v>25695.818161913521</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14613.457955446671</v>
      </c>
      <c r="D17" s="35">
        <v>33101.503644309036</v>
      </c>
      <c r="E17" s="35">
        <v>53095.975258787905</v>
      </c>
      <c r="F17" s="35">
        <v>-176891.18978239948</v>
      </c>
      <c r="G17" s="35">
        <v>-47594.707741603714</v>
      </c>
      <c r="H17" s="35">
        <v>77147.836682307243</v>
      </c>
      <c r="I17" s="35">
        <v>208816.98831605533</v>
      </c>
      <c r="J17" s="35">
        <v>399586.53496485343</v>
      </c>
      <c r="K17" s="35">
        <v>-42525.433683872237</v>
      </c>
      <c r="L17" s="35">
        <v>-7823.7747128072588</v>
      </c>
      <c r="M17" s="35">
        <v>410865.36596816638</v>
      </c>
      <c r="N17" s="35">
        <v>599956.77516565681</v>
      </c>
      <c r="O17" s="35">
        <v>447255.34292796743</v>
      </c>
      <c r="P17" s="35">
        <v>147571.81433108135</v>
      </c>
      <c r="Q17" s="35">
        <v>249346.81690453558</v>
      </c>
      <c r="R17" s="35">
        <v>263379.39205723634</v>
      </c>
      <c r="S17" s="35">
        <v>504796.042511429</v>
      </c>
      <c r="T17" s="35">
        <v>678723.91075178375</v>
      </c>
      <c r="U17" s="35">
        <v>318118.85760841321</v>
      </c>
      <c r="V17" s="35">
        <v>315493.81292450672</v>
      </c>
      <c r="W17" s="35">
        <v>562894.54592790722</v>
      </c>
      <c r="X17" s="35">
        <v>360857.74821311387</v>
      </c>
      <c r="Y17" s="35">
        <v>355859.55051219597</v>
      </c>
      <c r="Z17" s="35">
        <v>347011.54394648934</v>
      </c>
      <c r="AA17" s="35">
        <v>347731.04765316355</v>
      </c>
      <c r="AB17" s="35">
        <v>373108.63791943039</v>
      </c>
      <c r="AC17" s="35">
        <v>378989.62003327801</v>
      </c>
      <c r="AD17" s="35">
        <v>380905.85999348003</v>
      </c>
      <c r="AE17" s="35">
        <v>387714.75228153641</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-26874.237407304528</v>
      </c>
      <c r="G20" s="33">
        <v>74466.728327380435</v>
      </c>
      <c r="H20" s="33">
        <v>-114701.47783535047</v>
      </c>
      <c r="I20" s="33">
        <v>-118836.13914381924</v>
      </c>
      <c r="J20" s="33">
        <v>-113076.18239135614</v>
      </c>
      <c r="K20" s="33">
        <v>-125965.47965512807</v>
      </c>
      <c r="L20" s="33">
        <v>-121647.57859712017</v>
      </c>
      <c r="M20" s="33">
        <v>-116386.48774829258</v>
      </c>
      <c r="N20" s="33">
        <v>229845.02888264472</v>
      </c>
      <c r="O20" s="33">
        <v>-59197.232808372391</v>
      </c>
      <c r="P20" s="33">
        <v>-56485.909145806021</v>
      </c>
      <c r="Q20" s="33">
        <v>-4.6396266458548902E-4</v>
      </c>
      <c r="R20" s="33">
        <v>-4.4147451491970699E-4</v>
      </c>
      <c r="S20" s="33">
        <v>-4.21254307961781E-4</v>
      </c>
      <c r="T20" s="33">
        <v>-4.01960217360754E-4</v>
      </c>
      <c r="U20" s="33">
        <v>-3.8457594717942502E-4</v>
      </c>
      <c r="V20" s="33">
        <v>-3.6593565105612103E-4</v>
      </c>
      <c r="W20" s="33">
        <v>-3.49175239418353E-4</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3.0919706769674002E-5</v>
      </c>
      <c r="D22" s="33">
        <v>2.95035369822177E-5</v>
      </c>
      <c r="E22" s="33">
        <v>3.06647054388283E-5</v>
      </c>
      <c r="F22" s="33">
        <v>3.40263027331636E-5</v>
      </c>
      <c r="G22" s="33">
        <v>3.2467846106504703E-5</v>
      </c>
      <c r="H22" s="33">
        <v>3.0980769173262001E-5</v>
      </c>
      <c r="I22" s="33">
        <v>2.96408901542147E-5</v>
      </c>
      <c r="J22" s="33">
        <v>3.02013700838914E-5</v>
      </c>
      <c r="K22" s="33">
        <v>2.88181012136141E-5</v>
      </c>
      <c r="L22" s="33">
        <v>2.74981881699818E-5</v>
      </c>
      <c r="M22" s="33">
        <v>2.7975717280290599E-5</v>
      </c>
      <c r="N22" s="33">
        <v>4.7553740561711601E-5</v>
      </c>
      <c r="O22" s="33">
        <v>4.5375706624789401E-5</v>
      </c>
      <c r="P22" s="33">
        <v>4.3297429968248406E-5</v>
      </c>
      <c r="Q22" s="33">
        <v>4.1424870973063903E-5</v>
      </c>
      <c r="R22" s="33">
        <v>3.9417018252500198E-5</v>
      </c>
      <c r="S22" s="33">
        <v>8.9516554947336201E-5</v>
      </c>
      <c r="T22" s="33">
        <v>8.5416560030245793E-5</v>
      </c>
      <c r="U22" s="33">
        <v>8.6028633755811201E-5</v>
      </c>
      <c r="V22" s="33">
        <v>8.1858848255566592E-5</v>
      </c>
      <c r="W22" s="33">
        <v>1.0283851592882701E-4</v>
      </c>
      <c r="X22" s="33">
        <v>9.8128354854852296E-5</v>
      </c>
      <c r="Y22" s="33">
        <v>9.6751132259307302E-5</v>
      </c>
      <c r="Z22" s="33">
        <v>9.2061630045750894E-5</v>
      </c>
      <c r="AA22" s="33">
        <v>8.7845066802575512E-5</v>
      </c>
      <c r="AB22" s="33">
        <v>8.3821628595040395E-5</v>
      </c>
      <c r="AC22" s="33">
        <v>8.0196449346947403E-5</v>
      </c>
      <c r="AD22" s="33">
        <v>1.1396847276405701E-4</v>
      </c>
      <c r="AE22" s="33">
        <v>1.087485426705E-4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1.2376242667018169E-4</v>
      </c>
      <c r="D24" s="33">
        <v>1.239302752637782E-4</v>
      </c>
      <c r="E24" s="33">
        <v>1.2319401182642539E-4</v>
      </c>
      <c r="F24" s="33">
        <v>1.1722283011861299E-4</v>
      </c>
      <c r="G24" s="33">
        <v>1.1185384548849611E-4</v>
      </c>
      <c r="H24" s="33">
        <v>1.067307685534013E-4</v>
      </c>
      <c r="I24" s="33">
        <v>1.0211479802433779E-4</v>
      </c>
      <c r="J24" s="33">
        <v>9.7165320326355402E-5</v>
      </c>
      <c r="K24" s="33">
        <v>9.3792944815592502E-5</v>
      </c>
      <c r="L24" s="33">
        <v>9.3568632474895613E-5</v>
      </c>
      <c r="M24" s="33">
        <v>9.4315092546039606E-5</v>
      </c>
      <c r="N24" s="33">
        <v>1.3239560738053012E-4</v>
      </c>
      <c r="O24" s="33">
        <v>1.2633168638150798E-4</v>
      </c>
      <c r="P24" s="33">
        <v>1.205455022244394E-4</v>
      </c>
      <c r="Q24" s="33">
        <v>1.1533206196516909E-4</v>
      </c>
      <c r="R24" s="33">
        <v>1.0974194692206939E-4</v>
      </c>
      <c r="S24" s="33">
        <v>3.2266112855999703E-4</v>
      </c>
      <c r="T24" s="33">
        <v>3.0788275613696461E-4</v>
      </c>
      <c r="U24" s="33">
        <v>1.8021097469314181E-3</v>
      </c>
      <c r="V24" s="33">
        <v>1.7147619562651959E-3</v>
      </c>
      <c r="W24" s="33">
        <v>223.951316212309</v>
      </c>
      <c r="X24" s="33">
        <v>213.69400393430229</v>
      </c>
      <c r="Y24" s="33">
        <v>204.45204528985656</v>
      </c>
      <c r="Z24" s="33">
        <v>4609.9303628359148</v>
      </c>
      <c r="AA24" s="33">
        <v>4398.7885124051581</v>
      </c>
      <c r="AB24" s="33">
        <v>4197.3172811582917</v>
      </c>
      <c r="AC24" s="33">
        <v>4015.7886260801497</v>
      </c>
      <c r="AD24" s="33">
        <v>5955.9177914554857</v>
      </c>
      <c r="AE24" s="33">
        <v>5683.1276623329768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2.669289511797871E-3</v>
      </c>
      <c r="D26" s="33">
        <v>19157.366121811712</v>
      </c>
      <c r="E26" s="33">
        <v>36664.047859626604</v>
      </c>
      <c r="F26" s="33">
        <v>52634.012861760064</v>
      </c>
      <c r="G26" s="33">
        <v>64340.943020589417</v>
      </c>
      <c r="H26" s="33">
        <v>63654.469168136471</v>
      </c>
      <c r="I26" s="33">
        <v>62140.941852841737</v>
      </c>
      <c r="J26" s="33">
        <v>60304.130819219004</v>
      </c>
      <c r="K26" s="33">
        <v>125067.08987538614</v>
      </c>
      <c r="L26" s="33">
        <v>119338.82616945998</v>
      </c>
      <c r="M26" s="33">
        <v>114177.57312090135</v>
      </c>
      <c r="N26" s="33">
        <v>108643.41588583608</v>
      </c>
      <c r="O26" s="33">
        <v>103667.38152918193</v>
      </c>
      <c r="P26" s="33">
        <v>103281.06866621216</v>
      </c>
      <c r="Q26" s="33">
        <v>108323.79994843378</v>
      </c>
      <c r="R26" s="33">
        <v>106866.20105239644</v>
      </c>
      <c r="S26" s="33">
        <v>103282.47873158217</v>
      </c>
      <c r="T26" s="33">
        <v>103641.99135384828</v>
      </c>
      <c r="U26" s="33">
        <v>105912.23037518925</v>
      </c>
      <c r="V26" s="33">
        <v>100778.69225685915</v>
      </c>
      <c r="W26" s="33">
        <v>110335.19803937501</v>
      </c>
      <c r="X26" s="33">
        <v>105281.68117566765</v>
      </c>
      <c r="Y26" s="33">
        <v>100728.38183992855</v>
      </c>
      <c r="Z26" s="33">
        <v>95846.103373767706</v>
      </c>
      <c r="AA26" s="33">
        <v>94563.279617655528</v>
      </c>
      <c r="AB26" s="33">
        <v>90232.137490224573</v>
      </c>
      <c r="AC26" s="33">
        <v>95504.467257289361</v>
      </c>
      <c r="AD26" s="33">
        <v>90875.39259044861</v>
      </c>
      <c r="AE26" s="33">
        <v>86713.160842126104</v>
      </c>
    </row>
    <row r="27" spans="1:31">
      <c r="A27" s="29" t="s">
        <v>130</v>
      </c>
      <c r="B27" s="29" t="s">
        <v>68</v>
      </c>
      <c r="C27" s="33">
        <v>1.9661949300150251E-4</v>
      </c>
      <c r="D27" s="33">
        <v>4.1775332734351344E-4</v>
      </c>
      <c r="E27" s="33">
        <v>4.3506567417284282E-4</v>
      </c>
      <c r="F27" s="33">
        <v>8.7889035500662708E-4</v>
      </c>
      <c r="G27" s="33">
        <v>2134.927960367726</v>
      </c>
      <c r="H27" s="33">
        <v>13860.486592015062</v>
      </c>
      <c r="I27" s="33">
        <v>25329.606299716659</v>
      </c>
      <c r="J27" s="33">
        <v>35594.056610807638</v>
      </c>
      <c r="K27" s="33">
        <v>65462.640677607764</v>
      </c>
      <c r="L27" s="33">
        <v>62464.351766742031</v>
      </c>
      <c r="M27" s="33">
        <v>59762.847685207424</v>
      </c>
      <c r="N27" s="33">
        <v>56866.158004641286</v>
      </c>
      <c r="O27" s="33">
        <v>54261.601127864218</v>
      </c>
      <c r="P27" s="33">
        <v>51776.336933455495</v>
      </c>
      <c r="Q27" s="33">
        <v>49537.075953449486</v>
      </c>
      <c r="R27" s="33">
        <v>47136.026767645519</v>
      </c>
      <c r="S27" s="33">
        <v>48539.219876354531</v>
      </c>
      <c r="T27" s="33">
        <v>50259.697562058085</v>
      </c>
      <c r="U27" s="33">
        <v>53284.206114268905</v>
      </c>
      <c r="V27" s="33">
        <v>50701.534529526514</v>
      </c>
      <c r="W27" s="33">
        <v>48379.326824691096</v>
      </c>
      <c r="X27" s="33">
        <v>64063.805696780735</v>
      </c>
      <c r="Y27" s="33">
        <v>61293.127283120586</v>
      </c>
      <c r="Z27" s="33">
        <v>58322.26534736951</v>
      </c>
      <c r="AA27" s="33">
        <v>55651.016530677698</v>
      </c>
      <c r="AB27" s="33">
        <v>59526.190056595369</v>
      </c>
      <c r="AC27" s="33">
        <v>58460.519170145672</v>
      </c>
      <c r="AD27" s="33">
        <v>60968.604995542715</v>
      </c>
      <c r="AE27" s="33">
        <v>62664.430056417128</v>
      </c>
    </row>
    <row r="28" spans="1:31">
      <c r="A28" s="29" t="s">
        <v>130</v>
      </c>
      <c r="B28" s="29" t="s">
        <v>36</v>
      </c>
      <c r="C28" s="33">
        <v>2.5250422068218695E-4</v>
      </c>
      <c r="D28" s="33">
        <v>3.6881559485427899E-4</v>
      </c>
      <c r="E28" s="33">
        <v>3.5286478760740105E-4</v>
      </c>
      <c r="F28" s="33">
        <v>4.6377467908522297E-4</v>
      </c>
      <c r="G28" s="33">
        <v>5.5920032741687002E-4</v>
      </c>
      <c r="H28" s="33">
        <v>5.9182929364929389E-4</v>
      </c>
      <c r="I28" s="33">
        <v>7.2203849499504597E-4</v>
      </c>
      <c r="J28" s="33">
        <v>7.7665952567889198E-4</v>
      </c>
      <c r="K28" s="33">
        <v>8.3987454671444181E-2</v>
      </c>
      <c r="L28" s="33">
        <v>8.0142874499990954E-2</v>
      </c>
      <c r="M28" s="33">
        <v>7.6715701992689539E-2</v>
      </c>
      <c r="N28" s="33">
        <v>7.353965012772172E-2</v>
      </c>
      <c r="O28" s="33">
        <v>7.0171421849660159E-2</v>
      </c>
      <c r="P28" s="33">
        <v>6.6957463570346737E-2</v>
      </c>
      <c r="Q28" s="33">
        <v>6.4063109379304622E-2</v>
      </c>
      <c r="R28" s="33">
        <v>6.0957987131883565E-2</v>
      </c>
      <c r="S28" s="33">
        <v>1291.4875318419101</v>
      </c>
      <c r="T28" s="33">
        <v>1232.3354306562451</v>
      </c>
      <c r="U28" s="33">
        <v>5012.7732758216616</v>
      </c>
      <c r="V28" s="33">
        <v>4769.8054590728243</v>
      </c>
      <c r="W28" s="33">
        <v>9741.2871919588179</v>
      </c>
      <c r="X28" s="33">
        <v>9295.1213650136579</v>
      </c>
      <c r="Y28" s="33">
        <v>8893.1191414139721</v>
      </c>
      <c r="Z28" s="33">
        <v>8462.0719766903658</v>
      </c>
      <c r="AA28" s="33">
        <v>8074.4961586216723</v>
      </c>
      <c r="AB28" s="33">
        <v>7704.6719047344504</v>
      </c>
      <c r="AC28" s="33">
        <v>7371.4546064519855</v>
      </c>
      <c r="AD28" s="33">
        <v>7014.1646075442368</v>
      </c>
      <c r="AE28" s="33">
        <v>6692.9051722930199</v>
      </c>
    </row>
    <row r="29" spans="1:31">
      <c r="A29" s="29" t="s">
        <v>130</v>
      </c>
      <c r="B29" s="29" t="s">
        <v>73</v>
      </c>
      <c r="C29" s="33">
        <v>0</v>
      </c>
      <c r="D29" s="33">
        <v>0</v>
      </c>
      <c r="E29" s="33">
        <v>3.9916636585571194E-4</v>
      </c>
      <c r="F29" s="33">
        <v>4.6305836753908301E-4</v>
      </c>
      <c r="G29" s="33">
        <v>4.41849587170543E-4</v>
      </c>
      <c r="H29" s="33">
        <v>4.21612201330757E-4</v>
      </c>
      <c r="I29" s="33">
        <v>4.3013880462051404E-4</v>
      </c>
      <c r="J29" s="33">
        <v>4.5085280530741799E-4</v>
      </c>
      <c r="K29" s="33">
        <v>22893.95899996184</v>
      </c>
      <c r="L29" s="33">
        <v>21845.38073041652</v>
      </c>
      <c r="M29" s="33">
        <v>20900.595696777866</v>
      </c>
      <c r="N29" s="33">
        <v>19887.549436384877</v>
      </c>
      <c r="O29" s="33">
        <v>18976.669301972528</v>
      </c>
      <c r="P29" s="33">
        <v>18107.508868718993</v>
      </c>
      <c r="Q29" s="33">
        <v>17324.382049474283</v>
      </c>
      <c r="R29" s="33">
        <v>16484.673757981061</v>
      </c>
      <c r="S29" s="33">
        <v>15729.651032069329</v>
      </c>
      <c r="T29" s="33">
        <v>15009.208994090714</v>
      </c>
      <c r="U29" s="33">
        <v>14360.080131174142</v>
      </c>
      <c r="V29" s="33">
        <v>13664.05078258213</v>
      </c>
      <c r="W29" s="33">
        <v>13038.216446322234</v>
      </c>
      <c r="X29" s="33">
        <v>12441.046222453651</v>
      </c>
      <c r="Y29" s="33">
        <v>11902.986734154971</v>
      </c>
      <c r="Z29" s="33">
        <v>11326.052064224634</v>
      </c>
      <c r="AA29" s="33">
        <v>10807.301583697932</v>
      </c>
      <c r="AB29" s="33">
        <v>10312.310667361886</v>
      </c>
      <c r="AC29" s="33">
        <v>9866.3162950524184</v>
      </c>
      <c r="AD29" s="33">
        <v>9388.0985114831674</v>
      </c>
      <c r="AE29" s="33">
        <v>8958.1092631159863</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3.0205911382392291E-3</v>
      </c>
      <c r="D31" s="35">
        <v>19157.36669299885</v>
      </c>
      <c r="E31" s="35">
        <v>36664.048448550995</v>
      </c>
      <c r="F31" s="35">
        <v>25759.776484595022</v>
      </c>
      <c r="G31" s="35">
        <v>140942.59945265928</v>
      </c>
      <c r="H31" s="35">
        <v>-37186.521937487392</v>
      </c>
      <c r="I31" s="35">
        <v>-31365.590859505166</v>
      </c>
      <c r="J31" s="35">
        <v>-17177.99483396281</v>
      </c>
      <c r="K31" s="35">
        <v>64564.251020476877</v>
      </c>
      <c r="L31" s="35">
        <v>60155.599460148653</v>
      </c>
      <c r="M31" s="35">
        <v>57553.933180107008</v>
      </c>
      <c r="N31" s="35">
        <v>395354.60295307141</v>
      </c>
      <c r="O31" s="35">
        <v>98731.750020381151</v>
      </c>
      <c r="P31" s="35">
        <v>98571.496617704572</v>
      </c>
      <c r="Q31" s="35">
        <v>157860.87559467752</v>
      </c>
      <c r="R31" s="35">
        <v>154002.22752772641</v>
      </c>
      <c r="S31" s="35">
        <v>151821.69859886006</v>
      </c>
      <c r="T31" s="35">
        <v>153901.68890724547</v>
      </c>
      <c r="U31" s="35">
        <v>159196.43799302058</v>
      </c>
      <c r="V31" s="35">
        <v>151480.22821707081</v>
      </c>
      <c r="W31" s="35">
        <v>158938.47593394169</v>
      </c>
      <c r="X31" s="35">
        <v>169559.18097451102</v>
      </c>
      <c r="Y31" s="35">
        <v>162225.96126509013</v>
      </c>
      <c r="Z31" s="35">
        <v>158778.29917603475</v>
      </c>
      <c r="AA31" s="35">
        <v>154613.08474858344</v>
      </c>
      <c r="AB31" s="35">
        <v>153955.64491179987</v>
      </c>
      <c r="AC31" s="35">
        <v>157980.77513371164</v>
      </c>
      <c r="AD31" s="35">
        <v>157799.9154914153</v>
      </c>
      <c r="AE31" s="35">
        <v>155060.71866962477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-73743.752653100892</v>
      </c>
      <c r="G34" s="33">
        <v>-70366.06551536145</v>
      </c>
      <c r="H34" s="33">
        <v>249950.76923032184</v>
      </c>
      <c r="I34" s="33">
        <v>50874.251978654982</v>
      </c>
      <c r="J34" s="33">
        <v>-68657.180522745417</v>
      </c>
      <c r="K34" s="33">
        <v>-65512.576808598737</v>
      </c>
      <c r="L34" s="33">
        <v>-62512.000746676218</v>
      </c>
      <c r="M34" s="33">
        <v>323628.14482023584</v>
      </c>
      <c r="N34" s="33">
        <v>103950.82956794041</v>
      </c>
      <c r="O34" s="33">
        <v>246905.83097487778</v>
      </c>
      <c r="P34" s="33">
        <v>-51815.832894037216</v>
      </c>
      <c r="Q34" s="33">
        <v>-6741.6307058839993</v>
      </c>
      <c r="R34" s="33">
        <v>-2.5576181708119535E-2</v>
      </c>
      <c r="S34" s="33">
        <v>-2.3118001756048401E-4</v>
      </c>
      <c r="T34" s="33">
        <v>-2.2059161972179999E-4</v>
      </c>
      <c r="U34" s="33">
        <v>-2.11051311623253E-4</v>
      </c>
      <c r="V34" s="33">
        <v>-2.0082170944786301E-4</v>
      </c>
      <c r="W34" s="33">
        <v>239835.44183216323</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3.2933995990544099E-5</v>
      </c>
      <c r="D36" s="33">
        <v>3.2489623169668402E-5</v>
      </c>
      <c r="E36" s="33">
        <v>3.3076941393134195E-5</v>
      </c>
      <c r="F36" s="33">
        <v>3.8522621393686E-5</v>
      </c>
      <c r="G36" s="33">
        <v>3.6758226506058399E-5</v>
      </c>
      <c r="H36" s="33">
        <v>3.5074643598687199E-5</v>
      </c>
      <c r="I36" s="33">
        <v>3.3557709697026601E-5</v>
      </c>
      <c r="J36" s="33">
        <v>3.66071335642457E-5</v>
      </c>
      <c r="K36" s="33">
        <v>3.4930470944343099E-5</v>
      </c>
      <c r="L36" s="33">
        <v>3.3330602032859201E-5</v>
      </c>
      <c r="M36" s="33">
        <v>3.5413539793210999E-5</v>
      </c>
      <c r="N36" s="33">
        <v>4.8914772665007801E-5</v>
      </c>
      <c r="O36" s="33">
        <v>4.6674401379326105E-5</v>
      </c>
      <c r="P36" s="33">
        <v>4.4536642519793801E-5</v>
      </c>
      <c r="Q36" s="33">
        <v>4.26104891516398E-5</v>
      </c>
      <c r="R36" s="33">
        <v>4.20259064128825E-5</v>
      </c>
      <c r="S36" s="33">
        <v>7.3381306126859004E-5</v>
      </c>
      <c r="T36" s="33">
        <v>7.0020330245843798E-5</v>
      </c>
      <c r="U36" s="33">
        <v>9.4779325916331393E-5</v>
      </c>
      <c r="V36" s="33">
        <v>9.0185396643309795E-5</v>
      </c>
      <c r="W36" s="33">
        <v>8.6054767755157395E-5</v>
      </c>
      <c r="X36" s="33">
        <v>9.9326323376932305E-5</v>
      </c>
      <c r="Y36" s="33">
        <v>9.50305857214993E-5</v>
      </c>
      <c r="Z36" s="33">
        <v>9.0424477951079308E-5</v>
      </c>
      <c r="AA36" s="33">
        <v>8.6282898773930699E-5</v>
      </c>
      <c r="AB36" s="33">
        <v>8.8900066888080801E-5</v>
      </c>
      <c r="AC36" s="33">
        <v>8.5055251617385596E-5</v>
      </c>
      <c r="AD36" s="33">
        <v>8.0932645696192793E-5</v>
      </c>
      <c r="AE36" s="33">
        <v>7.7225806931270697E-5</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1.217553993329009E-4</v>
      </c>
      <c r="D38" s="33">
        <v>1.206226605005635E-4</v>
      </c>
      <c r="E38" s="33">
        <v>1.1540588324359801E-4</v>
      </c>
      <c r="F38" s="33">
        <v>1.0981219010233531E-4</v>
      </c>
      <c r="G38" s="33">
        <v>1.047826241017335E-4</v>
      </c>
      <c r="H38" s="33">
        <v>9.9983419904596494E-5</v>
      </c>
      <c r="I38" s="33">
        <v>9.5659263656778593E-5</v>
      </c>
      <c r="J38" s="33">
        <v>9.6306752656265799E-5</v>
      </c>
      <c r="K38" s="33">
        <v>9.4129004456326292E-5</v>
      </c>
      <c r="L38" s="33">
        <v>9.4856024042188909E-5</v>
      </c>
      <c r="M38" s="33">
        <v>9.6328281113708202E-5</v>
      </c>
      <c r="N38" s="33">
        <v>1.21885532192042E-4</v>
      </c>
      <c r="O38" s="33">
        <v>1.1630298868656162E-4</v>
      </c>
      <c r="P38" s="33">
        <v>1.1097613419872011E-4</v>
      </c>
      <c r="Q38" s="33">
        <v>1.061765569836982E-4</v>
      </c>
      <c r="R38" s="33">
        <v>1.0402442011404009E-4</v>
      </c>
      <c r="S38" s="33">
        <v>1.472139784712487E-4</v>
      </c>
      <c r="T38" s="33">
        <v>1.4047135344717499E-4</v>
      </c>
      <c r="U38" s="33">
        <v>1291.6188910807348</v>
      </c>
      <c r="V38" s="33">
        <v>1229.0144594079327</v>
      </c>
      <c r="W38" s="33">
        <v>1172.7237203422067</v>
      </c>
      <c r="X38" s="33">
        <v>1498.1880101954996</v>
      </c>
      <c r="Y38" s="33">
        <v>1433.393276719954</v>
      </c>
      <c r="Z38" s="33">
        <v>1363.917077453782</v>
      </c>
      <c r="AA38" s="33">
        <v>2879.3864266861456</v>
      </c>
      <c r="AB38" s="33">
        <v>7389.547725042893</v>
      </c>
      <c r="AC38" s="33">
        <v>7069.9591473138817</v>
      </c>
      <c r="AD38" s="33">
        <v>7106.7296671497097</v>
      </c>
      <c r="AE38" s="33">
        <v>6781.2305957255357</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14613.446725997652</v>
      </c>
      <c r="D40" s="33">
        <v>13944.128697005588</v>
      </c>
      <c r="E40" s="33">
        <v>13341.062898280054</v>
      </c>
      <c r="F40" s="33">
        <v>12694.427505002166</v>
      </c>
      <c r="G40" s="33">
        <v>14131.833269775201</v>
      </c>
      <c r="H40" s="33">
        <v>13484.573763663284</v>
      </c>
      <c r="I40" s="33">
        <v>24514.800691288725</v>
      </c>
      <c r="J40" s="33">
        <v>35823.619956809773</v>
      </c>
      <c r="K40" s="33">
        <v>47318.693411828594</v>
      </c>
      <c r="L40" s="33">
        <v>45151.424993311099</v>
      </c>
      <c r="M40" s="33">
        <v>43198.683062008888</v>
      </c>
      <c r="N40" s="33">
        <v>53199.533765607506</v>
      </c>
      <c r="O40" s="33">
        <v>54095.742159141548</v>
      </c>
      <c r="P40" s="33">
        <v>51618.074572871556</v>
      </c>
      <c r="Q40" s="33">
        <v>49385.658263149147</v>
      </c>
      <c r="R40" s="33">
        <v>52880.449523244657</v>
      </c>
      <c r="S40" s="33">
        <v>66027.500611759911</v>
      </c>
      <c r="T40" s="33">
        <v>63003.340253313945</v>
      </c>
      <c r="U40" s="33">
        <v>60278.525602547656</v>
      </c>
      <c r="V40" s="33">
        <v>57356.84115016977</v>
      </c>
      <c r="W40" s="33">
        <v>57899.768552049114</v>
      </c>
      <c r="X40" s="33">
        <v>70196.200202635548</v>
      </c>
      <c r="Y40" s="33">
        <v>67160.303540641311</v>
      </c>
      <c r="Z40" s="33">
        <v>66212.752236347165</v>
      </c>
      <c r="AA40" s="33">
        <v>69954.721846903311</v>
      </c>
      <c r="AB40" s="33">
        <v>70867.852643365652</v>
      </c>
      <c r="AC40" s="33">
        <v>67802.907794813262</v>
      </c>
      <c r="AD40" s="33">
        <v>64516.518490994611</v>
      </c>
      <c r="AE40" s="33">
        <v>73576.683045305399</v>
      </c>
    </row>
    <row r="41" spans="1:31">
      <c r="A41" s="29" t="s">
        <v>131</v>
      </c>
      <c r="B41" s="29" t="s">
        <v>68</v>
      </c>
      <c r="C41" s="33">
        <v>2.7017321422664208E-4</v>
      </c>
      <c r="D41" s="33">
        <v>4.4194111667924873E-4</v>
      </c>
      <c r="E41" s="33">
        <v>4.7893972836292244E-4</v>
      </c>
      <c r="F41" s="33">
        <v>8.1075902430871615E-4</v>
      </c>
      <c r="G41" s="33">
        <v>8.2756414486522434E-4</v>
      </c>
      <c r="H41" s="33">
        <v>8.6119432501136203E-4</v>
      </c>
      <c r="I41" s="33">
        <v>1.1229913708652641E-3</v>
      </c>
      <c r="J41" s="33">
        <v>1.0734826629386145E-3</v>
      </c>
      <c r="K41" s="33">
        <v>1.7663307471920142E-3</v>
      </c>
      <c r="L41" s="33">
        <v>1.6854301016114481E-3</v>
      </c>
      <c r="M41" s="33">
        <v>1.6125373848880392E-3</v>
      </c>
      <c r="N41" s="33">
        <v>1.5343781172982018E-3</v>
      </c>
      <c r="O41" s="33">
        <v>1.4641012563810414E-3</v>
      </c>
      <c r="P41" s="33">
        <v>1.3970431830135023E-3</v>
      </c>
      <c r="Q41" s="33">
        <v>1.3378566141133714E-3</v>
      </c>
      <c r="R41" s="33">
        <v>1.2730110520326016E-3</v>
      </c>
      <c r="S41" s="33">
        <v>11868.564958471328</v>
      </c>
      <c r="T41" s="33">
        <v>11324.966562500313</v>
      </c>
      <c r="U41" s="33">
        <v>10835.176111280371</v>
      </c>
      <c r="V41" s="33">
        <v>13805.013595921022</v>
      </c>
      <c r="W41" s="33">
        <v>17027.858711101879</v>
      </c>
      <c r="X41" s="33">
        <v>30873.899592964925</v>
      </c>
      <c r="Y41" s="33">
        <v>29538.642547878742</v>
      </c>
      <c r="Z41" s="33">
        <v>28106.912227219855</v>
      </c>
      <c r="AA41" s="33">
        <v>26819.572734482721</v>
      </c>
      <c r="AB41" s="33">
        <v>35297.319513720948</v>
      </c>
      <c r="AC41" s="33">
        <v>33770.755160830035</v>
      </c>
      <c r="AD41" s="33">
        <v>32133.895443191446</v>
      </c>
      <c r="AE41" s="33">
        <v>32874.612747554303</v>
      </c>
    </row>
    <row r="42" spans="1:31">
      <c r="A42" s="29" t="s">
        <v>131</v>
      </c>
      <c r="B42" s="29" t="s">
        <v>36</v>
      </c>
      <c r="C42" s="33">
        <v>1.2378561835140001E-4</v>
      </c>
      <c r="D42" s="33">
        <v>1.6817642723934701E-4</v>
      </c>
      <c r="E42" s="33">
        <v>1.6090300981397198E-4</v>
      </c>
      <c r="F42" s="33">
        <v>2.0749129061624398E-4</v>
      </c>
      <c r="G42" s="33">
        <v>2.7353543341254098E-4</v>
      </c>
      <c r="H42" s="33">
        <v>2.6100709284698499E-4</v>
      </c>
      <c r="I42" s="33">
        <v>4.09749704826789E-4</v>
      </c>
      <c r="J42" s="33">
        <v>5.62560693494828E-4</v>
      </c>
      <c r="K42" s="33">
        <v>5.41208133647277E-4</v>
      </c>
      <c r="L42" s="33">
        <v>5.2182137962821092E-4</v>
      </c>
      <c r="M42" s="33">
        <v>5.4847326442188007E-4</v>
      </c>
      <c r="N42" s="33">
        <v>1.774781462514E-3</v>
      </c>
      <c r="O42" s="33">
        <v>660.10405050401596</v>
      </c>
      <c r="P42" s="33">
        <v>629.87027694772303</v>
      </c>
      <c r="Q42" s="33">
        <v>602.62918762925608</v>
      </c>
      <c r="R42" s="33">
        <v>573.41990766169101</v>
      </c>
      <c r="S42" s="33">
        <v>15066.926518066899</v>
      </c>
      <c r="T42" s="33">
        <v>14376.838274874501</v>
      </c>
      <c r="U42" s="33">
        <v>13755.0582326486</v>
      </c>
      <c r="V42" s="33">
        <v>13088.354138098899</v>
      </c>
      <c r="W42" s="33">
        <v>12488.887534362299</v>
      </c>
      <c r="X42" s="33">
        <v>11916.877420454801</v>
      </c>
      <c r="Y42" s="33">
        <v>11401.487568804299</v>
      </c>
      <c r="Z42" s="33">
        <v>10848.860435713001</v>
      </c>
      <c r="AA42" s="33">
        <v>10351.966061794101</v>
      </c>
      <c r="AB42" s="33">
        <v>16969.785848840198</v>
      </c>
      <c r="AC42" s="33">
        <v>16235.864108891601</v>
      </c>
      <c r="AD42" s="33">
        <v>15448.915999430799</v>
      </c>
      <c r="AE42" s="33">
        <v>14741.3320562061</v>
      </c>
    </row>
    <row r="43" spans="1:31">
      <c r="A43" s="29" t="s">
        <v>131</v>
      </c>
      <c r="B43" s="29" t="s">
        <v>73</v>
      </c>
      <c r="C43" s="33">
        <v>0</v>
      </c>
      <c r="D43" s="33">
        <v>0</v>
      </c>
      <c r="E43" s="33">
        <v>1.7361647653586502E-4</v>
      </c>
      <c r="F43" s="33">
        <v>2.0506871434767602E-4</v>
      </c>
      <c r="G43" s="33">
        <v>2.0410911598574299E-4</v>
      </c>
      <c r="H43" s="33">
        <v>2.0611066256483702E-4</v>
      </c>
      <c r="I43" s="33">
        <v>2.08672083281719E-4</v>
      </c>
      <c r="J43" s="33">
        <v>2.3512108796139899E-4</v>
      </c>
      <c r="K43" s="33">
        <v>2.2435218307995401E-4</v>
      </c>
      <c r="L43" s="33">
        <v>2.24879768035251E-4</v>
      </c>
      <c r="M43" s="33">
        <v>2.23646782469432E-4</v>
      </c>
      <c r="N43" s="33">
        <v>5.12344076726984E-4</v>
      </c>
      <c r="O43" s="33">
        <v>8.5968006685533803E-4</v>
      </c>
      <c r="P43" s="33">
        <v>8.2030540697813003E-4</v>
      </c>
      <c r="Q43" s="33">
        <v>7.848282373225221E-4</v>
      </c>
      <c r="R43" s="33">
        <v>7.4678781681021902E-4</v>
      </c>
      <c r="S43" s="33">
        <v>2877.19946937951</v>
      </c>
      <c r="T43" s="33">
        <v>2745.4193399179699</v>
      </c>
      <c r="U43" s="33">
        <v>2626.68343147521</v>
      </c>
      <c r="V43" s="33">
        <v>2499.3687688085101</v>
      </c>
      <c r="W43" s="33">
        <v>2384.8938690956902</v>
      </c>
      <c r="X43" s="33">
        <v>8864.2315372077392</v>
      </c>
      <c r="Y43" s="33">
        <v>8480.8647527919293</v>
      </c>
      <c r="Z43" s="33">
        <v>8069.7994454785694</v>
      </c>
      <c r="AA43" s="33">
        <v>7700.1903075055307</v>
      </c>
      <c r="AB43" s="33">
        <v>8761.9957119652408</v>
      </c>
      <c r="AC43" s="33">
        <v>8383.05049747468</v>
      </c>
      <c r="AD43" s="33">
        <v>7976.72622047397</v>
      </c>
      <c r="AE43" s="33">
        <v>13147.827934634499</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14613.44715086026</v>
      </c>
      <c r="D45" s="35">
        <v>13944.129292058988</v>
      </c>
      <c r="E45" s="35">
        <v>13341.063525702606</v>
      </c>
      <c r="F45" s="35">
        <v>-61049.324189004896</v>
      </c>
      <c r="G45" s="35">
        <v>-56234.231276481252</v>
      </c>
      <c r="H45" s="35">
        <v>263435.34399023751</v>
      </c>
      <c r="I45" s="35">
        <v>75389.053922152045</v>
      </c>
      <c r="J45" s="35">
        <v>-32833.559359539089</v>
      </c>
      <c r="K45" s="35">
        <v>-18193.881501379921</v>
      </c>
      <c r="L45" s="35">
        <v>-17360.573939748389</v>
      </c>
      <c r="M45" s="35">
        <v>366826.82962652389</v>
      </c>
      <c r="N45" s="35">
        <v>157150.36503872636</v>
      </c>
      <c r="O45" s="35">
        <v>301001.57476109796</v>
      </c>
      <c r="P45" s="35">
        <v>-197.75676860969523</v>
      </c>
      <c r="Q45" s="35">
        <v>42644.029043908806</v>
      </c>
      <c r="R45" s="35">
        <v>52880.425366124327</v>
      </c>
      <c r="S45" s="35">
        <v>77896.065559646508</v>
      </c>
      <c r="T45" s="35">
        <v>74328.306805714325</v>
      </c>
      <c r="U45" s="35">
        <v>72405.320488636775</v>
      </c>
      <c r="V45" s="35">
        <v>72390.869094862413</v>
      </c>
      <c r="W45" s="35">
        <v>315935.79290171119</v>
      </c>
      <c r="X45" s="35">
        <v>102568.2879051223</v>
      </c>
      <c r="Y45" s="35">
        <v>98132.339460270596</v>
      </c>
      <c r="Z45" s="35">
        <v>95683.581631445282</v>
      </c>
      <c r="AA45" s="35">
        <v>99653.681094355066</v>
      </c>
      <c r="AB45" s="35">
        <v>113554.71997102955</v>
      </c>
      <c r="AC45" s="35">
        <v>108643.62218801244</v>
      </c>
      <c r="AD45" s="35">
        <v>103757.14368226842</v>
      </c>
      <c r="AE45" s="35">
        <v>113232.52646581104</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-147483.74233060304</v>
      </c>
      <c r="G49" s="33">
        <v>-140728.76177422242</v>
      </c>
      <c r="H49" s="33">
        <v>-159866.83400070615</v>
      </c>
      <c r="I49" s="33">
        <v>151885.10850515211</v>
      </c>
      <c r="J49" s="33">
        <v>434833.58343159826</v>
      </c>
      <c r="K49" s="33">
        <v>-105352.15925818429</v>
      </c>
      <c r="L49" s="33">
        <v>-68541.051251639277</v>
      </c>
      <c r="M49" s="33">
        <v>-32788.373159080598</v>
      </c>
      <c r="N49" s="33">
        <v>-7.0190811384774508E-3</v>
      </c>
      <c r="O49" s="33">
        <v>-6.697596503514318E-3</v>
      </c>
      <c r="P49" s="33">
        <v>-6.3908363557708577E-3</v>
      </c>
      <c r="Q49" s="33">
        <v>-6.114440779554739E-3</v>
      </c>
      <c r="R49" s="33">
        <v>-5.8180754254673877E-3</v>
      </c>
      <c r="S49" s="33">
        <v>190672.8129451423</v>
      </c>
      <c r="T49" s="33">
        <v>363063.54602087598</v>
      </c>
      <c r="U49" s="33">
        <v>-5.0682243071661871E-3</v>
      </c>
      <c r="V49" s="33">
        <v>-4.8225687933520856E-3</v>
      </c>
      <c r="W49" s="33">
        <v>-4.6016877780840747E-3</v>
      </c>
      <c r="X49" s="33">
        <v>-4.3909234506221764E-3</v>
      </c>
      <c r="Y49" s="33">
        <v>-4.2010215739828813E-3</v>
      </c>
      <c r="Z49" s="33">
        <v>-3.9973991510680795E-3</v>
      </c>
      <c r="AA49" s="33">
        <v>-3.8143121655311277E-3</v>
      </c>
      <c r="AB49" s="33">
        <v>-3.6396108435234344E-3</v>
      </c>
      <c r="AC49" s="33">
        <v>-2.8278608554612181E-3</v>
      </c>
      <c r="AD49" s="33">
        <v>0</v>
      </c>
      <c r="AE49" s="33">
        <v>0</v>
      </c>
    </row>
    <row r="50" spans="1:31">
      <c r="A50" s="29" t="s">
        <v>132</v>
      </c>
      <c r="B50" s="29" t="s">
        <v>20</v>
      </c>
      <c r="C50" s="33">
        <v>2.7282009121464801E-5</v>
      </c>
      <c r="D50" s="33">
        <v>2.6032451441415297E-5</v>
      </c>
      <c r="E50" s="33">
        <v>2.6014404175843298E-5</v>
      </c>
      <c r="F50" s="33">
        <v>3.0012998899074699E-5</v>
      </c>
      <c r="G50" s="33">
        <v>2.8638357716723101E-5</v>
      </c>
      <c r="H50" s="33">
        <v>2.73266771997343E-5</v>
      </c>
      <c r="I50" s="33">
        <v>2.6144833029390001E-5</v>
      </c>
      <c r="J50" s="33">
        <v>2.7328925481108799E-5</v>
      </c>
      <c r="K50" s="33">
        <v>2.6077218960141703E-5</v>
      </c>
      <c r="L50" s="33">
        <v>2.48828425093128E-5</v>
      </c>
      <c r="M50" s="33">
        <v>2.4906669054107599E-5</v>
      </c>
      <c r="N50" s="33">
        <v>3.7428710190870401E-5</v>
      </c>
      <c r="O50" s="33">
        <v>3.57144181068408E-5</v>
      </c>
      <c r="P50" s="33">
        <v>3.4078643218150896E-5</v>
      </c>
      <c r="Q50" s="33">
        <v>3.2604785071174798E-5</v>
      </c>
      <c r="R50" s="33">
        <v>3.1024439619981402E-5</v>
      </c>
      <c r="S50" s="33">
        <v>4.4482883003073395E-5</v>
      </c>
      <c r="T50" s="33">
        <v>4.2445499031835601E-5</v>
      </c>
      <c r="U50" s="33">
        <v>4.88576933164028E-5</v>
      </c>
      <c r="V50" s="33">
        <v>4.64895736302946E-5</v>
      </c>
      <c r="W50" s="33">
        <v>5.19385294804982E-5</v>
      </c>
      <c r="X50" s="33">
        <v>4.9559665515095701E-5</v>
      </c>
      <c r="Y50" s="33">
        <v>4.7416272765764397E-5</v>
      </c>
      <c r="Z50" s="33">
        <v>4.7109023886924203E-5</v>
      </c>
      <c r="AA50" s="33">
        <v>4.4951358652833097E-5</v>
      </c>
      <c r="AB50" s="33">
        <v>4.2892517781428304E-5</v>
      </c>
      <c r="AC50" s="33">
        <v>4.2798078862089797E-5</v>
      </c>
      <c r="AD50" s="33">
        <v>1.0434645344942201E-4</v>
      </c>
      <c r="AE50" s="33">
        <v>9.9567226534236808E-5</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1.168201044135671E-4</v>
      </c>
      <c r="D52" s="33">
        <v>1.1397933511743561E-4</v>
      </c>
      <c r="E52" s="33">
        <v>1.0904987326725619E-4</v>
      </c>
      <c r="F52" s="33">
        <v>1.037642542762118E-4</v>
      </c>
      <c r="G52" s="33">
        <v>9.9011692972233691E-5</v>
      </c>
      <c r="H52" s="33">
        <v>9.4476806233601996E-5</v>
      </c>
      <c r="I52" s="33">
        <v>9.0390804051052905E-5</v>
      </c>
      <c r="J52" s="33">
        <v>8.8720106665861613E-5</v>
      </c>
      <c r="K52" s="33">
        <v>8.8042176482103408E-5</v>
      </c>
      <c r="L52" s="33">
        <v>8.7997455906164008E-5</v>
      </c>
      <c r="M52" s="33">
        <v>8.8582459965735896E-5</v>
      </c>
      <c r="N52" s="33">
        <v>1.2066502894268479E-4</v>
      </c>
      <c r="O52" s="33">
        <v>1.151383863498524E-4</v>
      </c>
      <c r="P52" s="33">
        <v>1.0986487242749351E-4</v>
      </c>
      <c r="Q52" s="33">
        <v>1.0511335587628559E-4</v>
      </c>
      <c r="R52" s="33">
        <v>1.000185388592087E-4</v>
      </c>
      <c r="S52" s="33">
        <v>1.364168545149625E-4</v>
      </c>
      <c r="T52" s="33">
        <v>1.3016875425634719E-4</v>
      </c>
      <c r="U52" s="33">
        <v>1.7496827391049629E-4</v>
      </c>
      <c r="V52" s="33">
        <v>1.6648760718706863E-4</v>
      </c>
      <c r="W52" s="33">
        <v>2.4921327447101208E-4</v>
      </c>
      <c r="X52" s="33">
        <v>2.3779892592728529E-4</v>
      </c>
      <c r="Y52" s="33">
        <v>2.275144236342645E-4</v>
      </c>
      <c r="Z52" s="33">
        <v>9.0359752003003901E-4</v>
      </c>
      <c r="AA52" s="33">
        <v>8.6221137373119908E-4</v>
      </c>
      <c r="AB52" s="33">
        <v>8.2272077613352397E-4</v>
      </c>
      <c r="AC52" s="33">
        <v>7.87139144821832E-4</v>
      </c>
      <c r="AD52" s="33">
        <v>1025.7912761602413</v>
      </c>
      <c r="AE52" s="33">
        <v>978.80847131440191</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1.5725538838243023E-3</v>
      </c>
      <c r="D54" s="33">
        <v>1.5297204651395916E-3</v>
      </c>
      <c r="E54" s="33">
        <v>1.515636587572761E-3</v>
      </c>
      <c r="F54" s="33">
        <v>2.0158515084583478E-3</v>
      </c>
      <c r="G54" s="33">
        <v>1.9235224309692681E-3</v>
      </c>
      <c r="H54" s="33">
        <v>1.8354221662246842E-3</v>
      </c>
      <c r="I54" s="33">
        <v>1.8184010215174977E-3</v>
      </c>
      <c r="J54" s="33">
        <v>2.0080930430974087E-3</v>
      </c>
      <c r="K54" s="33">
        <v>1.935514356731421E-3</v>
      </c>
      <c r="L54" s="33">
        <v>1.8929609381654266E-3</v>
      </c>
      <c r="M54" s="33">
        <v>2.170547683053419E-3</v>
      </c>
      <c r="N54" s="33">
        <v>9795.1570504103602</v>
      </c>
      <c r="O54" s="33">
        <v>9346.5248125241069</v>
      </c>
      <c r="P54" s="33">
        <v>10919.405343023107</v>
      </c>
      <c r="Q54" s="33">
        <v>10447.154923016151</v>
      </c>
      <c r="R54" s="33">
        <v>14459.778887778026</v>
      </c>
      <c r="S54" s="33">
        <v>34167.396937831145</v>
      </c>
      <c r="T54" s="33">
        <v>32602.482018829352</v>
      </c>
      <c r="U54" s="33">
        <v>31192.466257832672</v>
      </c>
      <c r="V54" s="33">
        <v>29680.575889547476</v>
      </c>
      <c r="W54" s="33">
        <v>28321.160778498448</v>
      </c>
      <c r="X54" s="33">
        <v>29661.698102249622</v>
      </c>
      <c r="Y54" s="33">
        <v>38536.410656011787</v>
      </c>
      <c r="Z54" s="33">
        <v>36668.560855664939</v>
      </c>
      <c r="AA54" s="33">
        <v>39100.290680067381</v>
      </c>
      <c r="AB54" s="33">
        <v>50828.740276546305</v>
      </c>
      <c r="AC54" s="33">
        <v>58389.236263705236</v>
      </c>
      <c r="AD54" s="33">
        <v>58749.967771206786</v>
      </c>
      <c r="AE54" s="33">
        <v>61598.191131725369</v>
      </c>
    </row>
    <row r="55" spans="1:31">
      <c r="A55" s="29" t="s">
        <v>132</v>
      </c>
      <c r="B55" s="29" t="s">
        <v>68</v>
      </c>
      <c r="C55" s="33">
        <v>7.9645874507247501E-5</v>
      </c>
      <c r="D55" s="33">
        <v>9.4692863039504398E-5</v>
      </c>
      <c r="E55" s="33">
        <v>9.8743340020638205E-5</v>
      </c>
      <c r="F55" s="33">
        <v>2.7108290924953771E-4</v>
      </c>
      <c r="G55" s="33">
        <v>2.684748503475253E-4</v>
      </c>
      <c r="H55" s="33">
        <v>2.6911099949771677E-4</v>
      </c>
      <c r="I55" s="33">
        <v>3.1649555773353798E-4</v>
      </c>
      <c r="J55" s="33">
        <v>3.4291772085329896E-4</v>
      </c>
      <c r="K55" s="33">
        <v>3.36535732649128E-4</v>
      </c>
      <c r="L55" s="33">
        <v>3.6298068297237397E-4</v>
      </c>
      <c r="M55" s="33">
        <v>3.5244611710103603E-4</v>
      </c>
      <c r="N55" s="33">
        <v>7.6089010932477098E-4</v>
      </c>
      <c r="O55" s="33">
        <v>7.2846468092546202E-4</v>
      </c>
      <c r="P55" s="33">
        <v>6.9509988610252189E-4</v>
      </c>
      <c r="Q55" s="33">
        <v>6.6503769660934697E-4</v>
      </c>
      <c r="R55" s="33">
        <v>6.3280349244531297E-4</v>
      </c>
      <c r="S55" s="33">
        <v>1.672510161292734E-3</v>
      </c>
      <c r="T55" s="33">
        <v>2.0004182512110141E-3</v>
      </c>
      <c r="U55" s="33">
        <v>1.381738016088528E-2</v>
      </c>
      <c r="V55" s="33">
        <v>6176.3570061712944</v>
      </c>
      <c r="W55" s="33">
        <v>5893.4705172384083</v>
      </c>
      <c r="X55" s="33">
        <v>5623.540576483836</v>
      </c>
      <c r="Y55" s="33">
        <v>5380.3295706804383</v>
      </c>
      <c r="Z55" s="33">
        <v>5119.5463959291064</v>
      </c>
      <c r="AA55" s="33">
        <v>4885.0633529493252</v>
      </c>
      <c r="AB55" s="33">
        <v>5770.5139268820576</v>
      </c>
      <c r="AC55" s="33">
        <v>6686.2334161574217</v>
      </c>
      <c r="AD55" s="33">
        <v>10684.148550731459</v>
      </c>
      <c r="AE55" s="33">
        <v>10194.800066641606</v>
      </c>
    </row>
    <row r="56" spans="1:31">
      <c r="A56" s="29" t="s">
        <v>132</v>
      </c>
      <c r="B56" s="29" t="s">
        <v>36</v>
      </c>
      <c r="C56" s="33">
        <v>1.13116412161002E-4</v>
      </c>
      <c r="D56" s="33">
        <v>1.7149462748480802E-4</v>
      </c>
      <c r="E56" s="33">
        <v>1.6407770210244698E-4</v>
      </c>
      <c r="F56" s="33">
        <v>1.9086536026154799E-4</v>
      </c>
      <c r="G56" s="33">
        <v>2.86179813614001E-4</v>
      </c>
      <c r="H56" s="33">
        <v>2.9987712469994497E-4</v>
      </c>
      <c r="I56" s="33">
        <v>3.2742524253100803E-4</v>
      </c>
      <c r="J56" s="33">
        <v>3.5288387845045801E-4</v>
      </c>
      <c r="K56" s="33">
        <v>4.3741043938536203E-4</v>
      </c>
      <c r="L56" s="33">
        <v>4.20484318217799E-4</v>
      </c>
      <c r="M56" s="33">
        <v>4.4220800909282597E-4</v>
      </c>
      <c r="N56" s="33">
        <v>1.0147619436815E-3</v>
      </c>
      <c r="O56" s="33">
        <v>9.6828429702052203E-4</v>
      </c>
      <c r="P56" s="33">
        <v>9.2393539755250597E-4</v>
      </c>
      <c r="Q56" s="33">
        <v>8.8544676828784797E-4</v>
      </c>
      <c r="R56" s="33">
        <v>8.4252939375270097E-4</v>
      </c>
      <c r="S56" s="33">
        <v>2.0846463529710004E-3</v>
      </c>
      <c r="T56" s="33">
        <v>1.9907021645046001E-3</v>
      </c>
      <c r="U56" s="33">
        <v>9.6320565137657504E-3</v>
      </c>
      <c r="V56" s="33">
        <v>9.1651932400487798E-3</v>
      </c>
      <c r="W56" s="33">
        <v>1227.89832843625</v>
      </c>
      <c r="X56" s="33">
        <v>1171.6587111566801</v>
      </c>
      <c r="Y56" s="33">
        <v>1120.9859562039799</v>
      </c>
      <c r="Z56" s="33">
        <v>1066.6520609862198</v>
      </c>
      <c r="AA56" s="33">
        <v>1017.79776916173</v>
      </c>
      <c r="AB56" s="33">
        <v>971.18107790691408</v>
      </c>
      <c r="AC56" s="33">
        <v>929.17872847181195</v>
      </c>
      <c r="AD56" s="33">
        <v>884.14171158712406</v>
      </c>
      <c r="AE56" s="33">
        <v>843.64667179336197</v>
      </c>
    </row>
    <row r="57" spans="1:31">
      <c r="A57" s="29" t="s">
        <v>132</v>
      </c>
      <c r="B57" s="29" t="s">
        <v>73</v>
      </c>
      <c r="C57" s="33">
        <v>0</v>
      </c>
      <c r="D57" s="33">
        <v>0</v>
      </c>
      <c r="E57" s="33">
        <v>1.9209410781628899E-4</v>
      </c>
      <c r="F57" s="33">
        <v>2.28177335586856E-4</v>
      </c>
      <c r="G57" s="33">
        <v>2.1942022772202798E-4</v>
      </c>
      <c r="H57" s="33">
        <v>2.2011784364443402E-4</v>
      </c>
      <c r="I57" s="33">
        <v>2.10598025761034E-4</v>
      </c>
      <c r="J57" s="33">
        <v>2.1346217241053998E-4</v>
      </c>
      <c r="K57" s="33">
        <v>2.0690115962627501E-4</v>
      </c>
      <c r="L57" s="33">
        <v>2.0310612260080902E-4</v>
      </c>
      <c r="M57" s="33">
        <v>2.0760455664092499E-4</v>
      </c>
      <c r="N57" s="33">
        <v>4.3115115294206305E-4</v>
      </c>
      <c r="O57" s="33">
        <v>4.1140377172749199E-4</v>
      </c>
      <c r="P57" s="33">
        <v>3.9256085072872398E-4</v>
      </c>
      <c r="Q57" s="33">
        <v>3.7558309124673101E-4</v>
      </c>
      <c r="R57" s="33">
        <v>3.5847737609016298E-4</v>
      </c>
      <c r="S57" s="33">
        <v>1.44241702866146E-3</v>
      </c>
      <c r="T57" s="33">
        <v>1.37718731533792E-3</v>
      </c>
      <c r="U57" s="33">
        <v>1.71714899035849E-3</v>
      </c>
      <c r="V57" s="33">
        <v>1.6339192254632301E-3</v>
      </c>
      <c r="W57" s="33">
        <v>1272.13076134942</v>
      </c>
      <c r="X57" s="33">
        <v>1213.8652310529401</v>
      </c>
      <c r="Y57" s="33">
        <v>1161.3670975836599</v>
      </c>
      <c r="Z57" s="33">
        <v>1295.0375005056198</v>
      </c>
      <c r="AA57" s="33">
        <v>1235.722805334</v>
      </c>
      <c r="AB57" s="33">
        <v>1179.1248137805699</v>
      </c>
      <c r="AC57" s="33">
        <v>1128.1291604632499</v>
      </c>
      <c r="AD57" s="33">
        <v>3762.1942578039002</v>
      </c>
      <c r="AE57" s="33">
        <v>3589.8800155592398</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1.7963018718665819E-3</v>
      </c>
      <c r="D59" s="35">
        <v>1.7644251147379468E-3</v>
      </c>
      <c r="E59" s="35">
        <v>1.7494442050364986E-3</v>
      </c>
      <c r="F59" s="35">
        <v>-147483.73990989136</v>
      </c>
      <c r="G59" s="35">
        <v>-140728.75945457511</v>
      </c>
      <c r="H59" s="35">
        <v>-159866.83177436952</v>
      </c>
      <c r="I59" s="35">
        <v>151885.11075658433</v>
      </c>
      <c r="J59" s="35">
        <v>434833.58589865809</v>
      </c>
      <c r="K59" s="35">
        <v>-105352.15687201481</v>
      </c>
      <c r="L59" s="35">
        <v>-68541.048882817355</v>
      </c>
      <c r="M59" s="35">
        <v>-32788.370522597666</v>
      </c>
      <c r="N59" s="35">
        <v>9795.1509503130692</v>
      </c>
      <c r="O59" s="35">
        <v>9346.5189942450888</v>
      </c>
      <c r="P59" s="35">
        <v>10919.399791230153</v>
      </c>
      <c r="Q59" s="35">
        <v>10447.149611331208</v>
      </c>
      <c r="R59" s="35">
        <v>14459.77383354907</v>
      </c>
      <c r="S59" s="35">
        <v>224840.21173638332</v>
      </c>
      <c r="T59" s="35">
        <v>395666.03021273785</v>
      </c>
      <c r="U59" s="35">
        <v>31192.475230814493</v>
      </c>
      <c r="V59" s="35">
        <v>35856.928286127157</v>
      </c>
      <c r="W59" s="35">
        <v>34214.626995200881</v>
      </c>
      <c r="X59" s="35">
        <v>35285.234575168593</v>
      </c>
      <c r="Y59" s="35">
        <v>43916.736300601347</v>
      </c>
      <c r="Z59" s="35">
        <v>41788.104204901443</v>
      </c>
      <c r="AA59" s="35">
        <v>43985.351125867273</v>
      </c>
      <c r="AB59" s="35">
        <v>56599.251429430813</v>
      </c>
      <c r="AC59" s="35">
        <v>65075.46768193903</v>
      </c>
      <c r="AD59" s="35">
        <v>70459.907702444936</v>
      </c>
      <c r="AE59" s="35">
        <v>72771.79976924861</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2.686510579667E-5</v>
      </c>
      <c r="D64" s="33">
        <v>2.5634642925548099E-5</v>
      </c>
      <c r="E64" s="33">
        <v>3.2227502330795905E-5</v>
      </c>
      <c r="F64" s="33">
        <v>3.06654436758893E-5</v>
      </c>
      <c r="G64" s="33">
        <v>2.9260919526412899E-5</v>
      </c>
      <c r="H64" s="33">
        <v>2.7920724727827698E-5</v>
      </c>
      <c r="I64" s="33">
        <v>2.6713188754456899E-5</v>
      </c>
      <c r="J64" s="33">
        <v>2.8325058409025901E-5</v>
      </c>
      <c r="K64" s="33">
        <v>2.7027727478768202E-5</v>
      </c>
      <c r="L64" s="33">
        <v>2.5789816286267001E-5</v>
      </c>
      <c r="M64" s="33">
        <v>2.6187021869214601E-5</v>
      </c>
      <c r="N64" s="33">
        <v>4.1507919448892098E-5</v>
      </c>
      <c r="O64" s="33">
        <v>3.9606793351495101E-5</v>
      </c>
      <c r="P64" s="33">
        <v>3.7792741732563601E-5</v>
      </c>
      <c r="Q64" s="33">
        <v>3.6158253530010003E-5</v>
      </c>
      <c r="R64" s="33">
        <v>3.44056723869505E-5</v>
      </c>
      <c r="S64" s="33">
        <v>5.3084713652017E-5</v>
      </c>
      <c r="T64" s="33">
        <v>5.0653352701223998E-5</v>
      </c>
      <c r="U64" s="33">
        <v>5.1630890541792997E-5</v>
      </c>
      <c r="V64" s="33">
        <v>4.9128354707538401E-5</v>
      </c>
      <c r="W64" s="33">
        <v>6.5863810189473605E-5</v>
      </c>
      <c r="X64" s="33">
        <v>6.28471471023394E-5</v>
      </c>
      <c r="Y64" s="33">
        <v>6.4041705017995799E-5</v>
      </c>
      <c r="Z64" s="33">
        <v>6.0937620234399697E-5</v>
      </c>
      <c r="AA64" s="33">
        <v>5.8146584169980003E-5</v>
      </c>
      <c r="AB64" s="33">
        <v>5.5483381819494699E-5</v>
      </c>
      <c r="AC64" s="33">
        <v>5.3083795844402505E-5</v>
      </c>
      <c r="AD64" s="33">
        <v>6.8387431128658403E-5</v>
      </c>
      <c r="AE64" s="33">
        <v>6.5255182348694505E-5</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1.1677119688017271E-4</v>
      </c>
      <c r="D66" s="33">
        <v>1.1467955198394999E-4</v>
      </c>
      <c r="E66" s="33">
        <v>1.097198066413569E-4</v>
      </c>
      <c r="F66" s="33">
        <v>1.044017161539339E-4</v>
      </c>
      <c r="G66" s="33">
        <v>9.9619958122489804E-5</v>
      </c>
      <c r="H66" s="33">
        <v>9.5057211911096101E-5</v>
      </c>
      <c r="I66" s="33">
        <v>9.0946107918276901E-5</v>
      </c>
      <c r="J66" s="33">
        <v>8.9021765061180586E-5</v>
      </c>
      <c r="K66" s="33">
        <v>8.8210315529597998E-5</v>
      </c>
      <c r="L66" s="33">
        <v>8.8383493407419601E-5</v>
      </c>
      <c r="M66" s="33">
        <v>8.9101897605225607E-5</v>
      </c>
      <c r="N66" s="33">
        <v>1.249072082870788E-4</v>
      </c>
      <c r="O66" s="33">
        <v>1.1918626740205201E-4</v>
      </c>
      <c r="P66" s="33">
        <v>1.137273543459934E-4</v>
      </c>
      <c r="Q66" s="33">
        <v>1.0880879034495939E-4</v>
      </c>
      <c r="R66" s="33">
        <v>1.0353485658044789E-4</v>
      </c>
      <c r="S66" s="33">
        <v>1.8755639447773148E-4</v>
      </c>
      <c r="T66" s="33">
        <v>1.789660251937607E-4</v>
      </c>
      <c r="U66" s="33">
        <v>2.4965751621184088E-4</v>
      </c>
      <c r="V66" s="33">
        <v>2.3755668134234719E-4</v>
      </c>
      <c r="W66" s="33">
        <v>7.2523201526822703E-4</v>
      </c>
      <c r="X66" s="33">
        <v>6.9201528146898509E-4</v>
      </c>
      <c r="Y66" s="33">
        <v>6.6208649721850703E-4</v>
      </c>
      <c r="Z66" s="33">
        <v>1677.3326659290144</v>
      </c>
      <c r="AA66" s="33">
        <v>1600.5082683790336</v>
      </c>
      <c r="AB66" s="33">
        <v>1527.2025455551882</v>
      </c>
      <c r="AC66" s="33">
        <v>1461.1529701821171</v>
      </c>
      <c r="AD66" s="33">
        <v>1390.3312826779079</v>
      </c>
      <c r="AE66" s="33">
        <v>1326.6519867599068</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2.9344620536379249E-3</v>
      </c>
      <c r="D68" s="33">
        <v>2.8000592103718026E-3</v>
      </c>
      <c r="E68" s="33">
        <v>3.515429268522185E-3</v>
      </c>
      <c r="F68" s="33">
        <v>3.5939942562422259E-3</v>
      </c>
      <c r="G68" s="33">
        <v>3.429383830926884E-3</v>
      </c>
      <c r="H68" s="33">
        <v>3.2723128144671459E-3</v>
      </c>
      <c r="I68" s="33">
        <v>3.1476865892594011E-3</v>
      </c>
      <c r="J68" s="33">
        <v>3.7026607618268212E-3</v>
      </c>
      <c r="K68" s="33">
        <v>3.533073244611364E-3</v>
      </c>
      <c r="L68" s="33">
        <v>3.4940427818750718E-3</v>
      </c>
      <c r="M68" s="33">
        <v>4.133563856491016E-3</v>
      </c>
      <c r="N68" s="33">
        <v>17284.142568758325</v>
      </c>
      <c r="O68" s="33">
        <v>16795.522548184999</v>
      </c>
      <c r="P68" s="33">
        <v>16026.262066154371</v>
      </c>
      <c r="Q68" s="33">
        <v>15333.149564200174</v>
      </c>
      <c r="R68" s="33">
        <v>18407.419090206011</v>
      </c>
      <c r="S68" s="33">
        <v>26063.753934174827</v>
      </c>
      <c r="T68" s="33">
        <v>30225.943874861521</v>
      </c>
      <c r="U68" s="33">
        <v>28918.710545668306</v>
      </c>
      <c r="V68" s="33">
        <v>27517.028176294305</v>
      </c>
      <c r="W68" s="33">
        <v>26256.706634737508</v>
      </c>
      <c r="X68" s="33">
        <v>25054.109517211527</v>
      </c>
      <c r="Y68" s="33">
        <v>23970.551592694057</v>
      </c>
      <c r="Z68" s="33">
        <v>22808.706549901111</v>
      </c>
      <c r="AA68" s="33">
        <v>22806.361626077141</v>
      </c>
      <c r="AB68" s="33">
        <v>23548.096917751147</v>
      </c>
      <c r="AC68" s="33">
        <v>22939.550571453579</v>
      </c>
      <c r="AD68" s="33">
        <v>25718.936556002885</v>
      </c>
      <c r="AE68" s="33">
        <v>24540.969990522724</v>
      </c>
    </row>
    <row r="69" spans="1:31">
      <c r="A69" s="29" t="s">
        <v>133</v>
      </c>
      <c r="B69" s="29" t="s">
        <v>68</v>
      </c>
      <c r="C69" s="33">
        <v>2.5747296896931507E-4</v>
      </c>
      <c r="D69" s="33">
        <v>4.0199452186602232E-4</v>
      </c>
      <c r="E69" s="33">
        <v>4.7181342797567738E-4</v>
      </c>
      <c r="F69" s="33">
        <v>7.3923983496566989E-4</v>
      </c>
      <c r="G69" s="33">
        <v>7.7520172662511792E-4</v>
      </c>
      <c r="H69" s="33">
        <v>7.4751076523712145E-4</v>
      </c>
      <c r="I69" s="33">
        <v>8.4677047295283298E-4</v>
      </c>
      <c r="J69" s="33">
        <v>9.4843163250163062E-4</v>
      </c>
      <c r="K69" s="33">
        <v>9.2463104003867494E-4</v>
      </c>
      <c r="L69" s="33">
        <v>1.0163060187007051E-3</v>
      </c>
      <c r="M69" s="33">
        <v>1.0203879144176423E-3</v>
      </c>
      <c r="N69" s="33">
        <v>2.5330072995084279E-3</v>
      </c>
      <c r="O69" s="33">
        <v>2.4607465447373657E-3</v>
      </c>
      <c r="P69" s="33">
        <v>2.3535272398268236E-3</v>
      </c>
      <c r="Q69" s="33">
        <v>2.2517401682481792E-3</v>
      </c>
      <c r="R69" s="33">
        <v>2.1502140121625623E-3</v>
      </c>
      <c r="S69" s="33">
        <v>6.5627326356617229E-3</v>
      </c>
      <c r="T69" s="33">
        <v>6.2959038251049187E-3</v>
      </c>
      <c r="U69" s="33">
        <v>1346.658837971861</v>
      </c>
      <c r="V69" s="33">
        <v>2956.1892007220767</v>
      </c>
      <c r="W69" s="33">
        <v>3414.8113166847206</v>
      </c>
      <c r="X69" s="33">
        <v>5362.183202910689</v>
      </c>
      <c r="Y69" s="33">
        <v>5581.1742033311239</v>
      </c>
      <c r="Z69" s="33">
        <v>5310.656141479225</v>
      </c>
      <c r="AA69" s="33">
        <v>5067.4199803100491</v>
      </c>
      <c r="AB69" s="33">
        <v>4835.3244308422272</v>
      </c>
      <c r="AC69" s="33">
        <v>4626.2027899483301</v>
      </c>
      <c r="AD69" s="33">
        <v>4401.97206762106</v>
      </c>
      <c r="AE69" s="33">
        <v>4200.3552429557294</v>
      </c>
    </row>
    <row r="70" spans="1:31">
      <c r="A70" s="29" t="s">
        <v>133</v>
      </c>
      <c r="B70" s="29" t="s">
        <v>36</v>
      </c>
      <c r="C70" s="33">
        <v>1.1721561608197901E-4</v>
      </c>
      <c r="D70" s="33">
        <v>1.8707223939407898E-4</v>
      </c>
      <c r="E70" s="33">
        <v>1.8296438786068401E-4</v>
      </c>
      <c r="F70" s="33">
        <v>1.9592400783773701E-4</v>
      </c>
      <c r="G70" s="33">
        <v>2.9580745197255198E-4</v>
      </c>
      <c r="H70" s="33">
        <v>3.1208036297649701E-4</v>
      </c>
      <c r="I70" s="33">
        <v>3.5104072625571697E-4</v>
      </c>
      <c r="J70" s="33">
        <v>3.9873427827147003E-4</v>
      </c>
      <c r="K70" s="33">
        <v>4.8823062848747201E-4</v>
      </c>
      <c r="L70" s="33">
        <v>4.6825120514673899E-4</v>
      </c>
      <c r="M70" s="33">
        <v>4.8082393463446397E-4</v>
      </c>
      <c r="N70" s="33">
        <v>1.41442861184882E-3</v>
      </c>
      <c r="O70" s="33">
        <v>1.3507056394154299E-3</v>
      </c>
      <c r="P70" s="33">
        <v>1.2888412584710701E-3</v>
      </c>
      <c r="Q70" s="33">
        <v>1.23551410839691E-3</v>
      </c>
      <c r="R70" s="33">
        <v>2.3687591440552298E-3</v>
      </c>
      <c r="S70" s="33">
        <v>625.26092350952899</v>
      </c>
      <c r="T70" s="33">
        <v>596.62302009366601</v>
      </c>
      <c r="U70" s="33">
        <v>2951.9559937598501</v>
      </c>
      <c r="V70" s="33">
        <v>2808.8754554005</v>
      </c>
      <c r="W70" s="33">
        <v>5971.2847507660299</v>
      </c>
      <c r="X70" s="33">
        <v>5697.7907918025494</v>
      </c>
      <c r="Y70" s="33">
        <v>5451.3685582498101</v>
      </c>
      <c r="Z70" s="33">
        <v>5187.1421447043003</v>
      </c>
      <c r="AA70" s="33">
        <v>4949.5631144832105</v>
      </c>
      <c r="AB70" s="33">
        <v>4722.8655661522998</v>
      </c>
      <c r="AC70" s="33">
        <v>4518.6076150837398</v>
      </c>
      <c r="AD70" s="33">
        <v>4299.5918816233798</v>
      </c>
      <c r="AE70" s="33">
        <v>4102.66400878278</v>
      </c>
    </row>
    <row r="71" spans="1:31">
      <c r="A71" s="29" t="s">
        <v>133</v>
      </c>
      <c r="B71" s="29" t="s">
        <v>73</v>
      </c>
      <c r="C71" s="33">
        <v>0</v>
      </c>
      <c r="D71" s="33">
        <v>0</v>
      </c>
      <c r="E71" s="33">
        <v>1.4987150504670098E-4</v>
      </c>
      <c r="F71" s="33">
        <v>1.4260727218189201E-4</v>
      </c>
      <c r="G71" s="33">
        <v>1.3607564134076E-4</v>
      </c>
      <c r="H71" s="33">
        <v>1.3354379501386902E-4</v>
      </c>
      <c r="I71" s="33">
        <v>1.2776819505822101E-4</v>
      </c>
      <c r="J71" s="33">
        <v>1.3163597971869502E-4</v>
      </c>
      <c r="K71" s="33">
        <v>1.27499974858017E-4</v>
      </c>
      <c r="L71" s="33">
        <v>1.2829978610858601E-4</v>
      </c>
      <c r="M71" s="33">
        <v>1.2869888667497501E-4</v>
      </c>
      <c r="N71" s="33">
        <v>1.9407520127359901E-4</v>
      </c>
      <c r="O71" s="33">
        <v>1.85186260683524E-4</v>
      </c>
      <c r="P71" s="33">
        <v>1.7670444714675302E-4</v>
      </c>
      <c r="Q71" s="33">
        <v>1.7067213549084101E-4</v>
      </c>
      <c r="R71" s="33">
        <v>2.0554254762243198E-4</v>
      </c>
      <c r="S71" s="33">
        <v>2.7102960889311399E-4</v>
      </c>
      <c r="T71" s="33">
        <v>2.5861603891718597E-4</v>
      </c>
      <c r="U71" s="33">
        <v>2.4821869940094398E-4</v>
      </c>
      <c r="V71" s="33">
        <v>2.3618760360800701E-4</v>
      </c>
      <c r="W71" s="33">
        <v>3.3011686536190999E-4</v>
      </c>
      <c r="X71" s="33">
        <v>3.1499700880771196E-4</v>
      </c>
      <c r="Y71" s="33">
        <v>3.0137378722777902E-4</v>
      </c>
      <c r="Z71" s="33">
        <v>3.4576387170303903E-4</v>
      </c>
      <c r="AA71" s="33">
        <v>3.29927358363914E-4</v>
      </c>
      <c r="AB71" s="33">
        <v>3.1481618151962099E-4</v>
      </c>
      <c r="AC71" s="33">
        <v>3.0120078049081797E-4</v>
      </c>
      <c r="AD71" s="33">
        <v>2.8899278316574299E-4</v>
      </c>
      <c r="AE71" s="33">
        <v>2.7575647237661102E-4</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3.3355713252840825E-3</v>
      </c>
      <c r="D73" s="35">
        <v>3.3423679271473231E-3</v>
      </c>
      <c r="E73" s="35">
        <v>4.1291900054700155E-3</v>
      </c>
      <c r="F73" s="35">
        <v>4.4683012510377184E-3</v>
      </c>
      <c r="G73" s="35">
        <v>4.3334664352009051E-3</v>
      </c>
      <c r="H73" s="35">
        <v>4.1428015163431911E-3</v>
      </c>
      <c r="I73" s="35">
        <v>4.1121163588849676E-3</v>
      </c>
      <c r="J73" s="35">
        <v>4.7684392177986586E-3</v>
      </c>
      <c r="K73" s="35">
        <v>4.5729423276584047E-3</v>
      </c>
      <c r="L73" s="35">
        <v>4.6245221102694635E-3</v>
      </c>
      <c r="M73" s="35">
        <v>5.2692406903830985E-3</v>
      </c>
      <c r="N73" s="35">
        <v>17284.145268180753</v>
      </c>
      <c r="O73" s="35">
        <v>16795.525167724605</v>
      </c>
      <c r="P73" s="35">
        <v>16026.264571201707</v>
      </c>
      <c r="Q73" s="35">
        <v>15333.151960907386</v>
      </c>
      <c r="R73" s="35">
        <v>18407.421378360552</v>
      </c>
      <c r="S73" s="35">
        <v>26063.760737548571</v>
      </c>
      <c r="T73" s="35">
        <v>30225.950400384725</v>
      </c>
      <c r="U73" s="35">
        <v>30265.369684928573</v>
      </c>
      <c r="V73" s="35">
        <v>30473.21766370142</v>
      </c>
      <c r="W73" s="35">
        <v>29671.518742518056</v>
      </c>
      <c r="X73" s="35">
        <v>30416.293474984643</v>
      </c>
      <c r="Y73" s="35">
        <v>29551.726522153382</v>
      </c>
      <c r="Z73" s="35">
        <v>29796.695418246971</v>
      </c>
      <c r="AA73" s="35">
        <v>29474.289932912809</v>
      </c>
      <c r="AB73" s="35">
        <v>29910.623949631947</v>
      </c>
      <c r="AC73" s="35">
        <v>29026.906384667822</v>
      </c>
      <c r="AD73" s="35">
        <v>31511.239974689284</v>
      </c>
      <c r="AE73" s="35">
        <v>30067.977285493544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ollapsed="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2.49391800122645E-5</v>
      </c>
      <c r="D78" s="33">
        <v>2.3796927483144699E-5</v>
      </c>
      <c r="E78" s="33">
        <v>2.2767740516412598E-5</v>
      </c>
      <c r="F78" s="33">
        <v>2.16641940559615E-5</v>
      </c>
      <c r="G78" s="33">
        <v>2.0671940884863099E-5</v>
      </c>
      <c r="H78" s="33">
        <v>1.9725134424268298E-5</v>
      </c>
      <c r="I78" s="33">
        <v>2.03723122136656E-5</v>
      </c>
      <c r="J78" s="33">
        <v>2.0756754927791998E-5</v>
      </c>
      <c r="K78" s="33">
        <v>1.9806063854511698E-5</v>
      </c>
      <c r="L78" s="33">
        <v>1.8898915884185599E-5</v>
      </c>
      <c r="M78" s="33">
        <v>1.80815617141085E-5</v>
      </c>
      <c r="N78" s="33">
        <v>1.96111127107869E-5</v>
      </c>
      <c r="O78" s="33">
        <v>1.8712893800552698E-5</v>
      </c>
      <c r="P78" s="33">
        <v>1.7855814688075103E-5</v>
      </c>
      <c r="Q78" s="33">
        <v>1.7083573323286899E-5</v>
      </c>
      <c r="R78" s="33">
        <v>1.6255536968112399E-5</v>
      </c>
      <c r="S78" s="33">
        <v>1.6158553992632398E-5</v>
      </c>
      <c r="T78" s="33">
        <v>1.6031602277906902E-5</v>
      </c>
      <c r="U78" s="33">
        <v>1.68770880676653E-5</v>
      </c>
      <c r="V78" s="33">
        <v>1.60590599991195E-5</v>
      </c>
      <c r="W78" s="33">
        <v>1.6759422801180602E-5</v>
      </c>
      <c r="X78" s="33">
        <v>1.5991815643614698E-5</v>
      </c>
      <c r="Y78" s="33">
        <v>1.5300189876109799E-5</v>
      </c>
      <c r="Z78" s="33">
        <v>1.45585936527235E-5</v>
      </c>
      <c r="AA78" s="33">
        <v>1.38917878310376E-5</v>
      </c>
      <c r="AB78" s="33">
        <v>1.41066153159679E-5</v>
      </c>
      <c r="AC78" s="33">
        <v>1.4150599896187701E-5</v>
      </c>
      <c r="AD78" s="33">
        <v>1.4879095157742E-5</v>
      </c>
      <c r="AE78" s="33">
        <v>1.4197609877689201E-5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1.1849055390891549E-4</v>
      </c>
      <c r="D80" s="33">
        <v>1.142564498153017E-4</v>
      </c>
      <c r="E80" s="33">
        <v>1.093150031054996E-4</v>
      </c>
      <c r="F80" s="33">
        <v>1.040165333401616E-4</v>
      </c>
      <c r="G80" s="33">
        <v>9.9252417269799799E-5</v>
      </c>
      <c r="H80" s="33">
        <v>9.4706504990730111E-5</v>
      </c>
      <c r="I80" s="33">
        <v>9.0610568627926905E-5</v>
      </c>
      <c r="J80" s="33">
        <v>8.8557394602141408E-5</v>
      </c>
      <c r="K80" s="33">
        <v>8.8484392641416195E-5</v>
      </c>
      <c r="L80" s="33">
        <v>8.8594400644920898E-5</v>
      </c>
      <c r="M80" s="33">
        <v>8.8937633147381711E-5</v>
      </c>
      <c r="N80" s="33">
        <v>1.0101978296070399E-4</v>
      </c>
      <c r="O80" s="33">
        <v>9.6392922634051199E-5</v>
      </c>
      <c r="P80" s="33">
        <v>9.1977979576025794E-5</v>
      </c>
      <c r="Q80" s="33">
        <v>8.9117742225319706E-5</v>
      </c>
      <c r="R80" s="33">
        <v>8.835986852087379E-5</v>
      </c>
      <c r="S80" s="33">
        <v>8.88419660062327E-5</v>
      </c>
      <c r="T80" s="33">
        <v>8.8964392706605093E-5</v>
      </c>
      <c r="U80" s="33">
        <v>1.148212304395296E-4</v>
      </c>
      <c r="V80" s="33">
        <v>1.0925587526759939E-4</v>
      </c>
      <c r="W80" s="33">
        <v>1.093785778482001E-4</v>
      </c>
      <c r="X80" s="33">
        <v>1.043688719510058E-4</v>
      </c>
      <c r="Y80" s="33">
        <v>9.9855050457849404E-5</v>
      </c>
      <c r="Z80" s="33">
        <v>9.9742203725222396E-5</v>
      </c>
      <c r="AA80" s="33">
        <v>9.5173858478542789E-5</v>
      </c>
      <c r="AB80" s="33">
        <v>9.1508855795908699E-5</v>
      </c>
      <c r="AC80" s="33">
        <v>9.1037415405468693E-5</v>
      </c>
      <c r="AD80" s="33">
        <v>1.0618603489675859E-4</v>
      </c>
      <c r="AE80" s="33">
        <v>1.013225523420645E-4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2.475500699565078E-3</v>
      </c>
      <c r="D82" s="33">
        <v>2.3621189871942021E-3</v>
      </c>
      <c r="E82" s="33">
        <v>3090.857208282026</v>
      </c>
      <c r="F82" s="33">
        <v>5882.0931372760606</v>
      </c>
      <c r="G82" s="33">
        <v>8425.6789583012614</v>
      </c>
      <c r="H82" s="33">
        <v>10765.842008313211</v>
      </c>
      <c r="I82" s="33">
        <v>12908.410141329337</v>
      </c>
      <c r="J82" s="33">
        <v>14764.498254104939</v>
      </c>
      <c r="K82" s="33">
        <v>16456.34885904958</v>
      </c>
      <c r="L82" s="33">
        <v>17922.243787304196</v>
      </c>
      <c r="M82" s="33">
        <v>19272.968170760723</v>
      </c>
      <c r="N82" s="33">
        <v>20372.510699890252</v>
      </c>
      <c r="O82" s="33">
        <v>21379.973718923877</v>
      </c>
      <c r="P82" s="33">
        <v>22252.409864327554</v>
      </c>
      <c r="Q82" s="33">
        <v>23061.610441322333</v>
      </c>
      <c r="R82" s="33">
        <v>23629.543706122586</v>
      </c>
      <c r="S82" s="33">
        <v>24174.30561105752</v>
      </c>
      <c r="T82" s="33">
        <v>24601.934143944443</v>
      </c>
      <c r="U82" s="33">
        <v>25059.253775838297</v>
      </c>
      <c r="V82" s="33">
        <v>25292.568973945803</v>
      </c>
      <c r="W82" s="33">
        <v>24134.130690721606</v>
      </c>
      <c r="X82" s="33">
        <v>23028.750649917241</v>
      </c>
      <c r="Y82" s="33">
        <v>22032.786358064677</v>
      </c>
      <c r="Z82" s="33">
        <v>20964.862934491313</v>
      </c>
      <c r="AA82" s="33">
        <v>20004.640196702989</v>
      </c>
      <c r="AB82" s="33">
        <v>19088.397126659045</v>
      </c>
      <c r="AC82" s="33">
        <v>18262.84813288756</v>
      </c>
      <c r="AD82" s="33">
        <v>17377.652634446447</v>
      </c>
      <c r="AE82" s="33">
        <v>16581.729606419853</v>
      </c>
    </row>
    <row r="83" spans="1:31">
      <c r="A83" s="29" t="s">
        <v>134</v>
      </c>
      <c r="B83" s="29" t="s">
        <v>68</v>
      </c>
      <c r="C83" s="33">
        <v>3.3191640639671E-5</v>
      </c>
      <c r="D83" s="33">
        <v>5.2285783215834898E-5</v>
      </c>
      <c r="E83" s="33">
        <v>6.55353208605831E-5</v>
      </c>
      <c r="F83" s="33">
        <v>1.0064368917475899E-4</v>
      </c>
      <c r="G83" s="33">
        <v>1.2510130465203799E-4</v>
      </c>
      <c r="H83" s="33">
        <v>1.3838027541884099E-4</v>
      </c>
      <c r="I83" s="33">
        <v>1.3239550381272699E-4</v>
      </c>
      <c r="J83" s="33">
        <v>1.2783897336346699E-4</v>
      </c>
      <c r="K83" s="33">
        <v>1.2876317384535798E-4</v>
      </c>
      <c r="L83" s="33">
        <v>1.30290196998554E-4</v>
      </c>
      <c r="M83" s="33">
        <v>1.3711250028794101E-4</v>
      </c>
      <c r="N83" s="33">
        <v>1.3484402144605799E-4</v>
      </c>
      <c r="O83" s="33">
        <v>1.5048891875169099E-4</v>
      </c>
      <c r="P83" s="33">
        <v>1.4539327897422299E-4</v>
      </c>
      <c r="Q83" s="33">
        <v>1.46187021081029E-4</v>
      </c>
      <c r="R83" s="33">
        <v>1.40737967495757E-4</v>
      </c>
      <c r="S83" s="33">
        <v>1.6293243982336798E-4</v>
      </c>
      <c r="T83" s="33">
        <v>1.7676096201639499E-4</v>
      </c>
      <c r="U83" s="33">
        <v>3.0347617433368503E-4</v>
      </c>
      <c r="V83" s="33">
        <v>5.63484187904946E-4</v>
      </c>
      <c r="W83" s="33">
        <v>5.3767575160363604E-4</v>
      </c>
      <c r="X83" s="33">
        <v>5.1304938109692205E-4</v>
      </c>
      <c r="Y83" s="33">
        <v>4.9086064531626795E-4</v>
      </c>
      <c r="Z83" s="33">
        <v>4.6706875752120902E-4</v>
      </c>
      <c r="AA83" s="33">
        <v>4.4567629516723098E-4</v>
      </c>
      <c r="AB83" s="33">
        <v>4.2526364025744E-4</v>
      </c>
      <c r="AC83" s="33">
        <v>4.0687152655755201E-4</v>
      </c>
      <c r="AD83" s="33">
        <v>3.8715056950135E-4</v>
      </c>
      <c r="AE83" s="33">
        <v>3.6941848220154301E-4</v>
      </c>
    </row>
    <row r="84" spans="1:31">
      <c r="A84" s="29" t="s">
        <v>134</v>
      </c>
      <c r="B84" s="29" t="s">
        <v>36</v>
      </c>
      <c r="C84" s="33">
        <v>1.18531586127226E-4</v>
      </c>
      <c r="D84" s="33">
        <v>1.6592557190584601E-4</v>
      </c>
      <c r="E84" s="33">
        <v>1.5874950112217001E-4</v>
      </c>
      <c r="F84" s="33">
        <v>1.8142046870525899E-4</v>
      </c>
      <c r="G84" s="33">
        <v>2.5208612945157001E-4</v>
      </c>
      <c r="H84" s="33">
        <v>2.42203035286825E-4</v>
      </c>
      <c r="I84" s="33">
        <v>2.9169414938109902E-4</v>
      </c>
      <c r="J84" s="33">
        <v>3.2181005005969999E-4</v>
      </c>
      <c r="K84" s="33">
        <v>3.9316679858412203E-4</v>
      </c>
      <c r="L84" s="33">
        <v>3.89319105696292E-4</v>
      </c>
      <c r="M84" s="33">
        <v>3.99109438570636E-4</v>
      </c>
      <c r="N84" s="33">
        <v>5.0027478248575999E-4</v>
      </c>
      <c r="O84" s="33">
        <v>4.7736143347956901E-4</v>
      </c>
      <c r="P84" s="33">
        <v>4.5549755084878002E-4</v>
      </c>
      <c r="Q84" s="33">
        <v>4.6000487799932301E-4</v>
      </c>
      <c r="R84" s="33">
        <v>4.40076537479849E-4</v>
      </c>
      <c r="S84" s="33">
        <v>4.8400415730313299E-4</v>
      </c>
      <c r="T84" s="33">
        <v>4.8629325712729998E-4</v>
      </c>
      <c r="U84" s="33">
        <v>6.9636514000190298E-4</v>
      </c>
      <c r="V84" s="33">
        <v>6.6261250280557509E-4</v>
      </c>
      <c r="W84" s="33">
        <v>7.5031702942158997E-4</v>
      </c>
      <c r="X84" s="33">
        <v>7.1674553665153796E-4</v>
      </c>
      <c r="Y84" s="33">
        <v>6.857472001937071E-4</v>
      </c>
      <c r="Z84" s="33">
        <v>6.7312313032871697E-4</v>
      </c>
      <c r="AA84" s="33">
        <v>6.4499999268185604E-4</v>
      </c>
      <c r="AB84" s="33">
        <v>6.6166929701335394E-4</v>
      </c>
      <c r="AC84" s="33">
        <v>6.673116852605E-4</v>
      </c>
      <c r="AD84" s="33">
        <v>8.2538126239393701E-4</v>
      </c>
      <c r="AE84" s="33">
        <v>7.8873517247420694E-4</v>
      </c>
    </row>
    <row r="85" spans="1:31">
      <c r="A85" s="29" t="s">
        <v>134</v>
      </c>
      <c r="B85" s="29" t="s">
        <v>73</v>
      </c>
      <c r="C85" s="33">
        <v>0</v>
      </c>
      <c r="D85" s="33">
        <v>0</v>
      </c>
      <c r="E85" s="33">
        <v>4.3198193798338601E-4</v>
      </c>
      <c r="F85" s="33">
        <v>4.2835111489545702E-4</v>
      </c>
      <c r="G85" s="33">
        <v>4.4546966235518197E-4</v>
      </c>
      <c r="H85" s="33">
        <v>4.54204701779252E-4</v>
      </c>
      <c r="I85" s="33">
        <v>4.8764746474434399E-4</v>
      </c>
      <c r="J85" s="33">
        <v>4.8384575933530302E-4</v>
      </c>
      <c r="K85" s="33">
        <v>5.1264242744486997E-4</v>
      </c>
      <c r="L85" s="33">
        <v>5.2859641842902395E-4</v>
      </c>
      <c r="M85" s="33">
        <v>5.1702250972806999E-4</v>
      </c>
      <c r="N85" s="33">
        <v>6.6001117978160297E-4</v>
      </c>
      <c r="O85" s="33">
        <v>6.2978165984621894E-4</v>
      </c>
      <c r="P85" s="33">
        <v>6.0093669808729798E-4</v>
      </c>
      <c r="Q85" s="33">
        <v>5.8142518081768103E-4</v>
      </c>
      <c r="R85" s="33">
        <v>5.9009369773743302E-4</v>
      </c>
      <c r="S85" s="33">
        <v>6.38256457755602E-4</v>
      </c>
      <c r="T85" s="33">
        <v>6.488818817539881E-4</v>
      </c>
      <c r="U85" s="33">
        <v>8.8728267734230202E-4</v>
      </c>
      <c r="V85" s="33">
        <v>8.4427631677284594E-4</v>
      </c>
      <c r="W85" s="33">
        <v>8.0560717217244206E-4</v>
      </c>
      <c r="X85" s="33">
        <v>7.6870913344628995E-4</v>
      </c>
      <c r="Y85" s="33">
        <v>7.3546343725667911E-4</v>
      </c>
      <c r="Z85" s="33">
        <v>6.9981571576272091E-4</v>
      </c>
      <c r="AA85" s="33">
        <v>6.6776308729399607E-4</v>
      </c>
      <c r="AB85" s="33">
        <v>6.3780014337463606E-4</v>
      </c>
      <c r="AC85" s="33">
        <v>6.1169079737828191E-4</v>
      </c>
      <c r="AD85" s="33">
        <v>7.0514399582388796E-4</v>
      </c>
      <c r="AE85" s="33">
        <v>6.7284732399155902E-4</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2.6521220741259292E-3</v>
      </c>
      <c r="D87" s="35">
        <v>2.5524581477084835E-3</v>
      </c>
      <c r="E87" s="35">
        <v>3090.8574059000907</v>
      </c>
      <c r="F87" s="35">
        <v>5882.0933636004775</v>
      </c>
      <c r="G87" s="35">
        <v>8425.6792033269248</v>
      </c>
      <c r="H87" s="35">
        <v>10765.842261125126</v>
      </c>
      <c r="I87" s="35">
        <v>12908.410384707722</v>
      </c>
      <c r="J87" s="35">
        <v>14764.498491258062</v>
      </c>
      <c r="K87" s="35">
        <v>16456.349096103211</v>
      </c>
      <c r="L87" s="35">
        <v>17922.244025087712</v>
      </c>
      <c r="M87" s="35">
        <v>19272.968414892417</v>
      </c>
      <c r="N87" s="35">
        <v>20372.510955365167</v>
      </c>
      <c r="O87" s="35">
        <v>21379.973984518612</v>
      </c>
      <c r="P87" s="35">
        <v>22252.410119554625</v>
      </c>
      <c r="Q87" s="35">
        <v>23061.610693710667</v>
      </c>
      <c r="R87" s="35">
        <v>23629.54395147596</v>
      </c>
      <c r="S87" s="35">
        <v>24174.305878990479</v>
      </c>
      <c r="T87" s="35">
        <v>24601.934425701398</v>
      </c>
      <c r="U87" s="35">
        <v>25059.254211012791</v>
      </c>
      <c r="V87" s="35">
        <v>25292.569662744925</v>
      </c>
      <c r="W87" s="35">
        <v>24134.131354535359</v>
      </c>
      <c r="X87" s="35">
        <v>23028.75128332731</v>
      </c>
      <c r="Y87" s="35">
        <v>22032.786964080562</v>
      </c>
      <c r="Z87" s="35">
        <v>20964.863515860867</v>
      </c>
      <c r="AA87" s="35">
        <v>20004.640751444931</v>
      </c>
      <c r="AB87" s="35">
        <v>19088.397657538157</v>
      </c>
      <c r="AC87" s="35">
        <v>18262.848644947102</v>
      </c>
      <c r="AD87" s="35">
        <v>17377.653142662148</v>
      </c>
      <c r="AE87" s="35">
        <v>16581.730091358495</v>
      </c>
    </row>
  </sheetData>
  <sheetProtection algorithmName="SHA-512" hashValue="L9pEPGEgwDvofCAdYtekb9Vhn5uktZK5anDIqVcfVXpuF/MzSyOE4HyZsXSZPdX23SxjIedWpQksPwC4N/qEKg==" saltValue="cZGlmNwnuv6rO5H6xTC6xg==" spinCount="100000" sheet="1" objects="1" scenarios="1"/>
  <mergeCells count="7">
    <mergeCell ref="A87:B87"/>
    <mergeCell ref="B2:V3"/>
    <mergeCell ref="A17:B17"/>
    <mergeCell ref="A31:B31"/>
    <mergeCell ref="A45:B45"/>
    <mergeCell ref="A59:B59"/>
    <mergeCell ref="A73:B7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81</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1673619.9578999998</v>
      </c>
      <c r="D6" s="33">
        <v>1417728.1483</v>
      </c>
      <c r="E6" s="33">
        <v>1384005.6179</v>
      </c>
      <c r="F6" s="33">
        <v>1317077.5246540527</v>
      </c>
      <c r="G6" s="33">
        <v>1195398.9961798429</v>
      </c>
      <c r="H6" s="33">
        <v>1049676.6183356324</v>
      </c>
      <c r="I6" s="33">
        <v>924278.39664034161</v>
      </c>
      <c r="J6" s="33">
        <v>949236.72980129416</v>
      </c>
      <c r="K6" s="33">
        <v>703093.89327772101</v>
      </c>
      <c r="L6" s="33">
        <v>645506.54856684059</v>
      </c>
      <c r="M6" s="33">
        <v>592399.44621062337</v>
      </c>
      <c r="N6" s="33">
        <v>489601.98208353197</v>
      </c>
      <c r="O6" s="33">
        <v>511731.98103439598</v>
      </c>
      <c r="P6" s="33">
        <v>448629.47494596714</v>
      </c>
      <c r="Q6" s="33">
        <v>363750.15839999996</v>
      </c>
      <c r="R6" s="33">
        <v>336976.97169999999</v>
      </c>
      <c r="S6" s="33">
        <v>269282.43680000002</v>
      </c>
      <c r="T6" s="33">
        <v>253931.67980000001</v>
      </c>
      <c r="U6" s="33">
        <v>227142.83094999997</v>
      </c>
      <c r="V6" s="33">
        <v>206247.29798999999</v>
      </c>
      <c r="W6" s="33">
        <v>184762.19999999998</v>
      </c>
      <c r="X6" s="33">
        <v>120385.88387999999</v>
      </c>
      <c r="Y6" s="33">
        <v>93532.563150000002</v>
      </c>
      <c r="Z6" s="33">
        <v>71619.880240000013</v>
      </c>
      <c r="AA6" s="33">
        <v>53729.012000000002</v>
      </c>
      <c r="AB6" s="33">
        <v>38255.340250000001</v>
      </c>
      <c r="AC6" s="33">
        <v>34912.795760000001</v>
      </c>
      <c r="AD6" s="33">
        <v>32518.093689999998</v>
      </c>
      <c r="AE6" s="33">
        <v>28459.502649999999</v>
      </c>
    </row>
    <row r="7" spans="1:31">
      <c r="A7" s="29" t="s">
        <v>40</v>
      </c>
      <c r="B7" s="29" t="s">
        <v>71</v>
      </c>
      <c r="C7" s="33">
        <v>228829.15143999999</v>
      </c>
      <c r="D7" s="33">
        <v>208383.5031</v>
      </c>
      <c r="E7" s="33">
        <v>201431.21396000002</v>
      </c>
      <c r="F7" s="33">
        <v>138543.94469503133</v>
      </c>
      <c r="G7" s="33">
        <v>140175.46338340215</v>
      </c>
      <c r="H7" s="33">
        <v>127974.07129484534</v>
      </c>
      <c r="I7" s="33">
        <v>115836.49021160875</v>
      </c>
      <c r="J7" s="33">
        <v>111037.02793759937</v>
      </c>
      <c r="K7" s="33">
        <v>103917.76222682382</v>
      </c>
      <c r="L7" s="33">
        <v>105019.74277182767</v>
      </c>
      <c r="M7" s="33">
        <v>98930.794270881088</v>
      </c>
      <c r="N7" s="33">
        <v>92861.655440000002</v>
      </c>
      <c r="O7" s="33">
        <v>91228.237150000001</v>
      </c>
      <c r="P7" s="33">
        <v>83943.846740000008</v>
      </c>
      <c r="Q7" s="33">
        <v>84010.757700000002</v>
      </c>
      <c r="R7" s="33">
        <v>75560.775840000002</v>
      </c>
      <c r="S7" s="33">
        <v>67258.12715</v>
      </c>
      <c r="T7" s="33">
        <v>65090.170030000001</v>
      </c>
      <c r="U7" s="33">
        <v>53549.519799999995</v>
      </c>
      <c r="V7" s="33">
        <v>51992.818840000007</v>
      </c>
      <c r="W7" s="33">
        <v>55767.783470000002</v>
      </c>
      <c r="X7" s="33">
        <v>53654.621719999996</v>
      </c>
      <c r="Y7" s="33">
        <v>47991.70624</v>
      </c>
      <c r="Z7" s="33">
        <v>43710.81583</v>
      </c>
      <c r="AA7" s="33">
        <v>41917.5671</v>
      </c>
      <c r="AB7" s="33">
        <v>42074.552250000001</v>
      </c>
      <c r="AC7" s="33">
        <v>26082.908199999998</v>
      </c>
      <c r="AD7" s="33">
        <v>0</v>
      </c>
      <c r="AE7" s="33">
        <v>0</v>
      </c>
    </row>
    <row r="8" spans="1:31">
      <c r="A8" s="29" t="s">
        <v>40</v>
      </c>
      <c r="B8" s="29" t="s">
        <v>20</v>
      </c>
      <c r="C8" s="33">
        <v>185262.02338541625</v>
      </c>
      <c r="D8" s="33">
        <v>177101.41225046033</v>
      </c>
      <c r="E8" s="33">
        <v>139241.5849920215</v>
      </c>
      <c r="F8" s="33">
        <v>138699.4444285467</v>
      </c>
      <c r="G8" s="33">
        <v>133309.91364400281</v>
      </c>
      <c r="H8" s="33">
        <v>127418.32760248195</v>
      </c>
      <c r="I8" s="33">
        <v>120232.60479821148</v>
      </c>
      <c r="J8" s="33">
        <v>130383.11085969162</v>
      </c>
      <c r="K8" s="33">
        <v>105630.61277173854</v>
      </c>
      <c r="L8" s="33">
        <v>108137.65943724019</v>
      </c>
      <c r="M8" s="33">
        <v>115531.79756040908</v>
      </c>
      <c r="N8" s="33">
        <v>211083.69833138323</v>
      </c>
      <c r="O8" s="33">
        <v>214878.0343147481</v>
      </c>
      <c r="P8" s="33">
        <v>224458.3184795035</v>
      </c>
      <c r="Q8" s="33">
        <v>158311.22663176179</v>
      </c>
      <c r="R8" s="33">
        <v>132836.6679191454</v>
      </c>
      <c r="S8" s="33">
        <v>178464.80988554782</v>
      </c>
      <c r="T8" s="33">
        <v>171209.89612534724</v>
      </c>
      <c r="U8" s="33">
        <v>135365.96077307701</v>
      </c>
      <c r="V8" s="33">
        <v>130144.97123645626</v>
      </c>
      <c r="W8" s="33">
        <v>126773.1892321956</v>
      </c>
      <c r="X8" s="33">
        <v>141124.27507093939</v>
      </c>
      <c r="Y8" s="33">
        <v>86388.621300510276</v>
      </c>
      <c r="Z8" s="33">
        <v>80802.496275325204</v>
      </c>
      <c r="AA8" s="33">
        <v>43300.820096307194</v>
      </c>
      <c r="AB8" s="33">
        <v>30870.809085270299</v>
      </c>
      <c r="AC8" s="33">
        <v>29721.5547166453</v>
      </c>
      <c r="AD8" s="33">
        <v>28431.634317128701</v>
      </c>
      <c r="AE8" s="33">
        <v>27235.614934150704</v>
      </c>
    </row>
    <row r="9" spans="1:31">
      <c r="A9" s="29" t="s">
        <v>40</v>
      </c>
      <c r="B9" s="29" t="s">
        <v>32</v>
      </c>
      <c r="C9" s="33">
        <v>85783.002600000007</v>
      </c>
      <c r="D9" s="33">
        <v>82508.114620000008</v>
      </c>
      <c r="E9" s="33">
        <v>78081.608999999997</v>
      </c>
      <c r="F9" s="33">
        <v>14211.433799999999</v>
      </c>
      <c r="G9" s="33">
        <v>12455.3956</v>
      </c>
      <c r="H9" s="33">
        <v>12832.867559999999</v>
      </c>
      <c r="I9" s="33">
        <v>11427.415659999999</v>
      </c>
      <c r="J9" s="33">
        <v>12132.48415</v>
      </c>
      <c r="K9" s="33">
        <v>9774.9625300000007</v>
      </c>
      <c r="L9" s="33">
        <v>9817.3551200000002</v>
      </c>
      <c r="M9" s="33">
        <v>9215.8983050000006</v>
      </c>
      <c r="N9" s="33">
        <v>16481.068500000001</v>
      </c>
      <c r="O9" s="33">
        <v>11439.492920000001</v>
      </c>
      <c r="P9" s="33">
        <v>27095.350259999999</v>
      </c>
      <c r="Q9" s="33">
        <v>6140.6206000000002</v>
      </c>
      <c r="R9" s="33">
        <v>4505.1908999999996</v>
      </c>
      <c r="S9" s="33">
        <v>11365.879000000001</v>
      </c>
      <c r="T9" s="33">
        <v>10686.3215</v>
      </c>
      <c r="U9" s="33">
        <v>5194.5739999999996</v>
      </c>
      <c r="V9" s="33">
        <v>5120.4184999999998</v>
      </c>
      <c r="W9" s="33">
        <v>5047.7820000000002</v>
      </c>
      <c r="X9" s="33">
        <v>5965.2539999999999</v>
      </c>
      <c r="Y9" s="33">
        <v>4909.4979999999996</v>
      </c>
      <c r="Z9" s="33">
        <v>4656.768</v>
      </c>
      <c r="AA9" s="33">
        <v>5534.9750000000004</v>
      </c>
      <c r="AB9" s="33">
        <v>0</v>
      </c>
      <c r="AC9" s="33">
        <v>0</v>
      </c>
      <c r="AD9" s="33">
        <v>0</v>
      </c>
      <c r="AE9" s="33">
        <v>0</v>
      </c>
    </row>
    <row r="10" spans="1:31">
      <c r="A10" s="29" t="s">
        <v>40</v>
      </c>
      <c r="B10" s="29" t="s">
        <v>66</v>
      </c>
      <c r="C10" s="33">
        <v>4635.3692276834799</v>
      </c>
      <c r="D10" s="33">
        <v>1927.5095691320398</v>
      </c>
      <c r="E10" s="33">
        <v>10039.421404937941</v>
      </c>
      <c r="F10" s="33">
        <v>9014.3214700554308</v>
      </c>
      <c r="G10" s="33">
        <v>3062.0091330228497</v>
      </c>
      <c r="H10" s="33">
        <v>7269.5180571009796</v>
      </c>
      <c r="I10" s="33">
        <v>4157.4238850902002</v>
      </c>
      <c r="J10" s="33">
        <v>9995.0258568403588</v>
      </c>
      <c r="K10" s="33">
        <v>1107.7538157950301</v>
      </c>
      <c r="L10" s="33">
        <v>2356.7450258244999</v>
      </c>
      <c r="M10" s="33">
        <v>2158.8866652627298</v>
      </c>
      <c r="N10" s="33">
        <v>29936.557226101111</v>
      </c>
      <c r="O10" s="33">
        <v>19106.257854836051</v>
      </c>
      <c r="P10" s="33">
        <v>24912.701807791054</v>
      </c>
      <c r="Q10" s="33">
        <v>19895.658128155592</v>
      </c>
      <c r="R10" s="33">
        <v>20566.952031451019</v>
      </c>
      <c r="S10" s="33">
        <v>78354.902405417655</v>
      </c>
      <c r="T10" s="33">
        <v>72524.811564843607</v>
      </c>
      <c r="U10" s="33">
        <v>151250.06566790116</v>
      </c>
      <c r="V10" s="33">
        <v>158570.2888104046</v>
      </c>
      <c r="W10" s="33">
        <v>111164.13215165766</v>
      </c>
      <c r="X10" s="33">
        <v>157971.81560268006</v>
      </c>
      <c r="Y10" s="33">
        <v>226709.63144860233</v>
      </c>
      <c r="Z10" s="33">
        <v>140150.64233846971</v>
      </c>
      <c r="AA10" s="33">
        <v>157593.09359750908</v>
      </c>
      <c r="AB10" s="33">
        <v>246793.14048202592</v>
      </c>
      <c r="AC10" s="33">
        <v>281674.36664960696</v>
      </c>
      <c r="AD10" s="33">
        <v>433759.38961987558</v>
      </c>
      <c r="AE10" s="33">
        <v>373061.40888270101</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2178129.5045530996</v>
      </c>
      <c r="D17" s="35">
        <v>1887648.6878395926</v>
      </c>
      <c r="E17" s="35">
        <v>1812799.4472569595</v>
      </c>
      <c r="F17" s="35">
        <v>1617546.6690476863</v>
      </c>
      <c r="G17" s="35">
        <v>1484401.7779402705</v>
      </c>
      <c r="H17" s="35">
        <v>1325171.4028500605</v>
      </c>
      <c r="I17" s="35">
        <v>1175932.331195252</v>
      </c>
      <c r="J17" s="35">
        <v>1212784.3786054256</v>
      </c>
      <c r="K17" s="35">
        <v>923524.98462207848</v>
      </c>
      <c r="L17" s="35">
        <v>870838.05092173291</v>
      </c>
      <c r="M17" s="35">
        <v>818236.82301217632</v>
      </c>
      <c r="N17" s="35">
        <v>839964.96158101643</v>
      </c>
      <c r="O17" s="35">
        <v>848384.00327398011</v>
      </c>
      <c r="P17" s="35">
        <v>809039.69223326165</v>
      </c>
      <c r="Q17" s="35">
        <v>632108.42145991744</v>
      </c>
      <c r="R17" s="35">
        <v>570446.55839059653</v>
      </c>
      <c r="S17" s="35">
        <v>604726.15524096543</v>
      </c>
      <c r="T17" s="35">
        <v>573442.87902019091</v>
      </c>
      <c r="U17" s="35">
        <v>572502.95119097817</v>
      </c>
      <c r="V17" s="35">
        <v>552075.79537686089</v>
      </c>
      <c r="W17" s="35">
        <v>483515.08685385325</v>
      </c>
      <c r="X17" s="35">
        <v>479101.85027361941</v>
      </c>
      <c r="Y17" s="35">
        <v>459532.0201391126</v>
      </c>
      <c r="Z17" s="35">
        <v>340940.60268379492</v>
      </c>
      <c r="AA17" s="35">
        <v>302075.46779381629</v>
      </c>
      <c r="AB17" s="35">
        <v>357993.84206729621</v>
      </c>
      <c r="AC17" s="35">
        <v>372391.62532625225</v>
      </c>
      <c r="AD17" s="35">
        <v>494709.11762700428</v>
      </c>
      <c r="AE17" s="35">
        <v>428756.5264668517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906462.75349999999</v>
      </c>
      <c r="D20" s="33">
        <v>736280.55320000008</v>
      </c>
      <c r="E20" s="33">
        <v>698761.12699999998</v>
      </c>
      <c r="F20" s="33">
        <v>725424.25144000002</v>
      </c>
      <c r="G20" s="33">
        <v>620472.913134114</v>
      </c>
      <c r="H20" s="33">
        <v>523656.5579965873</v>
      </c>
      <c r="I20" s="33">
        <v>456517.2538501845</v>
      </c>
      <c r="J20" s="33">
        <v>500716.69084579119</v>
      </c>
      <c r="K20" s="33">
        <v>293168.030116554</v>
      </c>
      <c r="L20" s="33">
        <v>268481.86521355167</v>
      </c>
      <c r="M20" s="33">
        <v>238631.73390300554</v>
      </c>
      <c r="N20" s="33">
        <v>137531.261566901</v>
      </c>
      <c r="O20" s="33">
        <v>162071.22716019439</v>
      </c>
      <c r="P20" s="33">
        <v>137145.41320907848</v>
      </c>
      <c r="Q20" s="33">
        <v>66864.039999999994</v>
      </c>
      <c r="R20" s="33">
        <v>79031.704700000002</v>
      </c>
      <c r="S20" s="33">
        <v>83856.469400000002</v>
      </c>
      <c r="T20" s="33">
        <v>76343.520300000004</v>
      </c>
      <c r="U20" s="33">
        <v>66793.797000000006</v>
      </c>
      <c r="V20" s="33">
        <v>53877.003299999997</v>
      </c>
      <c r="W20" s="33">
        <v>44745.658000000003</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2326.6340970890801</v>
      </c>
      <c r="D22" s="33">
        <v>2210.19206731022</v>
      </c>
      <c r="E22" s="33">
        <v>6472.5330156732007</v>
      </c>
      <c r="F22" s="33">
        <v>4126.9009144217998</v>
      </c>
      <c r="G22" s="33">
        <v>3773.3596074032198</v>
      </c>
      <c r="H22" s="33">
        <v>3635.5122297099401</v>
      </c>
      <c r="I22" s="33">
        <v>3531.1770075699001</v>
      </c>
      <c r="J22" s="33">
        <v>3637.1432437999997</v>
      </c>
      <c r="K22" s="33">
        <v>3230.3406604078405</v>
      </c>
      <c r="L22" s="33">
        <v>3111.6221263944999</v>
      </c>
      <c r="M22" s="33">
        <v>2976.1536587476799</v>
      </c>
      <c r="N22" s="33">
        <v>36769.036923046704</v>
      </c>
      <c r="O22" s="33">
        <v>34522.126615659094</v>
      </c>
      <c r="P22" s="33">
        <v>48479.210556647493</v>
      </c>
      <c r="Q22" s="33">
        <v>24771.890038892998</v>
      </c>
      <c r="R22" s="33">
        <v>18927.877494346601</v>
      </c>
      <c r="S22" s="33">
        <v>51903.602113268607</v>
      </c>
      <c r="T22" s="33">
        <v>53908.44865218475</v>
      </c>
      <c r="U22" s="33">
        <v>42371.339134680202</v>
      </c>
      <c r="V22" s="33">
        <v>38777.318129537198</v>
      </c>
      <c r="W22" s="33">
        <v>35157.124150611999</v>
      </c>
      <c r="X22" s="33">
        <v>44338.081552025404</v>
      </c>
      <c r="Y22" s="33">
        <v>1320.3071052754001</v>
      </c>
      <c r="Z22" s="33">
        <v>3.8096092000000003E-3</v>
      </c>
      <c r="AA22" s="33">
        <v>3.7925010000000002E-3</v>
      </c>
      <c r="AB22" s="33">
        <v>3.74962639999999E-3</v>
      </c>
      <c r="AC22" s="33">
        <v>3.623004E-3</v>
      </c>
      <c r="AD22" s="33">
        <v>5.1564406999999998E-3</v>
      </c>
      <c r="AE22" s="33">
        <v>4.7275039999999996E-3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2.0889964300000001E-3</v>
      </c>
      <c r="D24" s="33">
        <v>2.0567477099999996E-3</v>
      </c>
      <c r="E24" s="33">
        <v>1409.9256543278302</v>
      </c>
      <c r="F24" s="33">
        <v>4899.5308184870401</v>
      </c>
      <c r="G24" s="33">
        <v>1042.4721087117</v>
      </c>
      <c r="H24" s="33">
        <v>1875.8380037604697</v>
      </c>
      <c r="I24" s="33">
        <v>722.72047839703998</v>
      </c>
      <c r="J24" s="33">
        <v>1045.0021694105299</v>
      </c>
      <c r="K24" s="33">
        <v>2.2063182899999989E-3</v>
      </c>
      <c r="L24" s="33">
        <v>1.67730585865</v>
      </c>
      <c r="M24" s="33">
        <v>2.23497438E-3</v>
      </c>
      <c r="N24" s="33">
        <v>3765.7338987701501</v>
      </c>
      <c r="O24" s="33">
        <v>2626.6570993453697</v>
      </c>
      <c r="P24" s="33">
        <v>2701.1473925706</v>
      </c>
      <c r="Q24" s="33">
        <v>4708.9968926434894</v>
      </c>
      <c r="R24" s="33">
        <v>2655.9353286800997</v>
      </c>
      <c r="S24" s="33">
        <v>11840.135349001901</v>
      </c>
      <c r="T24" s="33">
        <v>14983.3258191922</v>
      </c>
      <c r="U24" s="33">
        <v>49881.779415110002</v>
      </c>
      <c r="V24" s="33">
        <v>70177.542620020598</v>
      </c>
      <c r="W24" s="33">
        <v>35237.106803321301</v>
      </c>
      <c r="X24" s="33">
        <v>52497.341227902703</v>
      </c>
      <c r="Y24" s="33">
        <v>99862.314191020501</v>
      </c>
      <c r="Z24" s="33">
        <v>50621.095266698801</v>
      </c>
      <c r="AA24" s="33">
        <v>54329.998219729401</v>
      </c>
      <c r="AB24" s="33">
        <v>73031.793876824609</v>
      </c>
      <c r="AC24" s="33">
        <v>118597.69573830681</v>
      </c>
      <c r="AD24" s="33">
        <v>205995.555880425</v>
      </c>
      <c r="AE24" s="33">
        <v>187569.01098032299</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908789.38968608552</v>
      </c>
      <c r="D31" s="35">
        <v>738490.74732405797</v>
      </c>
      <c r="E31" s="35">
        <v>706643.58567000099</v>
      </c>
      <c r="F31" s="35">
        <v>734450.68317290884</v>
      </c>
      <c r="G31" s="35">
        <v>625288.74485022889</v>
      </c>
      <c r="H31" s="35">
        <v>529167.90823005768</v>
      </c>
      <c r="I31" s="35">
        <v>460771.15133615141</v>
      </c>
      <c r="J31" s="35">
        <v>505398.83625900169</v>
      </c>
      <c r="K31" s="35">
        <v>296398.37298328016</v>
      </c>
      <c r="L31" s="35">
        <v>271595.16464580479</v>
      </c>
      <c r="M31" s="35">
        <v>241607.8897967276</v>
      </c>
      <c r="N31" s="35">
        <v>178066.03238871784</v>
      </c>
      <c r="O31" s="35">
        <v>199220.01087519887</v>
      </c>
      <c r="P31" s="35">
        <v>188325.77115829659</v>
      </c>
      <c r="Q31" s="35">
        <v>96344.92693153648</v>
      </c>
      <c r="R31" s="35">
        <v>100615.51752302671</v>
      </c>
      <c r="S31" s="35">
        <v>147600.20686227051</v>
      </c>
      <c r="T31" s="35">
        <v>145235.29477137694</v>
      </c>
      <c r="U31" s="35">
        <v>159046.91554979022</v>
      </c>
      <c r="V31" s="35">
        <v>162831.8640495578</v>
      </c>
      <c r="W31" s="35">
        <v>115139.88895393332</v>
      </c>
      <c r="X31" s="35">
        <v>96835.422779928107</v>
      </c>
      <c r="Y31" s="35">
        <v>101182.6212962959</v>
      </c>
      <c r="Z31" s="35">
        <v>50621.099076308004</v>
      </c>
      <c r="AA31" s="35">
        <v>54330.002012230398</v>
      </c>
      <c r="AB31" s="35">
        <v>73031.797626451007</v>
      </c>
      <c r="AC31" s="35">
        <v>118597.69936131081</v>
      </c>
      <c r="AD31" s="35">
        <v>205995.56103686569</v>
      </c>
      <c r="AE31" s="35">
        <v>187569.015707827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767157.20439999993</v>
      </c>
      <c r="D34" s="33">
        <v>681447.59510000004</v>
      </c>
      <c r="E34" s="33">
        <v>685244.49089999998</v>
      </c>
      <c r="F34" s="33">
        <v>591653.27321405266</v>
      </c>
      <c r="G34" s="33">
        <v>574926.08304572885</v>
      </c>
      <c r="H34" s="33">
        <v>526020.06033904513</v>
      </c>
      <c r="I34" s="33">
        <v>467761.14279015712</v>
      </c>
      <c r="J34" s="33">
        <v>448520.03895550291</v>
      </c>
      <c r="K34" s="33">
        <v>409925.86316116696</v>
      </c>
      <c r="L34" s="33">
        <v>377024.68335328891</v>
      </c>
      <c r="M34" s="33">
        <v>353767.71230761782</v>
      </c>
      <c r="N34" s="33">
        <v>352070.72051663097</v>
      </c>
      <c r="O34" s="33">
        <v>349660.75387420156</v>
      </c>
      <c r="P34" s="33">
        <v>311484.06173688866</v>
      </c>
      <c r="Q34" s="33">
        <v>296886.11839999998</v>
      </c>
      <c r="R34" s="33">
        <v>257945.26699999999</v>
      </c>
      <c r="S34" s="33">
        <v>185425.96739999999</v>
      </c>
      <c r="T34" s="33">
        <v>177588.15950000001</v>
      </c>
      <c r="U34" s="33">
        <v>160349.03394999998</v>
      </c>
      <c r="V34" s="33">
        <v>152370.29469000001</v>
      </c>
      <c r="W34" s="33">
        <v>140016.54199999999</v>
      </c>
      <c r="X34" s="33">
        <v>120385.88387999999</v>
      </c>
      <c r="Y34" s="33">
        <v>93532.563150000002</v>
      </c>
      <c r="Z34" s="33">
        <v>71619.880240000013</v>
      </c>
      <c r="AA34" s="33">
        <v>53729.012000000002</v>
      </c>
      <c r="AB34" s="33">
        <v>38255.340250000001</v>
      </c>
      <c r="AC34" s="33">
        <v>34912.795760000001</v>
      </c>
      <c r="AD34" s="33">
        <v>32518.093689999998</v>
      </c>
      <c r="AE34" s="33">
        <v>28459.502649999999</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89918.373811615704</v>
      </c>
      <c r="D36" s="33">
        <v>87515.300838317198</v>
      </c>
      <c r="E36" s="33">
        <v>92160.308245174994</v>
      </c>
      <c r="F36" s="33">
        <v>103667.38564469029</v>
      </c>
      <c r="G36" s="33">
        <v>99995.928266435993</v>
      </c>
      <c r="H36" s="33">
        <v>95417.019764608602</v>
      </c>
      <c r="I36" s="33">
        <v>89582.486219690792</v>
      </c>
      <c r="J36" s="33">
        <v>100546.12584855451</v>
      </c>
      <c r="K36" s="33">
        <v>77505.75846165781</v>
      </c>
      <c r="L36" s="33">
        <v>81218.457727417801</v>
      </c>
      <c r="M36" s="33">
        <v>89746.702303048296</v>
      </c>
      <c r="N36" s="33">
        <v>136458.2923018538</v>
      </c>
      <c r="O36" s="33">
        <v>142754.92675818989</v>
      </c>
      <c r="P36" s="33">
        <v>126784.3151545953</v>
      </c>
      <c r="Q36" s="33">
        <v>108693.5120730221</v>
      </c>
      <c r="R36" s="33">
        <v>90699.014063273498</v>
      </c>
      <c r="S36" s="33">
        <v>126561.20176806831</v>
      </c>
      <c r="T36" s="33">
        <v>117301.4416447597</v>
      </c>
      <c r="U36" s="33">
        <v>92994.615421808703</v>
      </c>
      <c r="V36" s="33">
        <v>91367.64727307031</v>
      </c>
      <c r="W36" s="33">
        <v>91616.058184684793</v>
      </c>
      <c r="X36" s="33">
        <v>96786.186698903606</v>
      </c>
      <c r="Y36" s="33">
        <v>85068.307488948994</v>
      </c>
      <c r="Z36" s="33">
        <v>80802.486289027001</v>
      </c>
      <c r="AA36" s="33">
        <v>43300.810182946698</v>
      </c>
      <c r="AB36" s="33">
        <v>30870.799354213701</v>
      </c>
      <c r="AC36" s="33">
        <v>29721.5451814058</v>
      </c>
      <c r="AD36" s="33">
        <v>28431.618980873802</v>
      </c>
      <c r="AE36" s="33">
        <v>27235.600727697001</v>
      </c>
    </row>
    <row r="37" spans="1:31">
      <c r="A37" s="29" t="s">
        <v>131</v>
      </c>
      <c r="B37" s="29" t="s">
        <v>32</v>
      </c>
      <c r="C37" s="33">
        <v>2293.4922000000001</v>
      </c>
      <c r="D37" s="33">
        <v>2221.9385000000002</v>
      </c>
      <c r="E37" s="33">
        <v>4287.0325000000003</v>
      </c>
      <c r="F37" s="33">
        <v>4360.1225000000004</v>
      </c>
      <c r="G37" s="33">
        <v>4353.5024999999996</v>
      </c>
      <c r="H37" s="33">
        <v>4186.6795000000002</v>
      </c>
      <c r="I37" s="33">
        <v>3827.5677999999998</v>
      </c>
      <c r="J37" s="33">
        <v>3557.4344999999998</v>
      </c>
      <c r="K37" s="33">
        <v>3417.2372</v>
      </c>
      <c r="L37" s="33">
        <v>3461.1907999999999</v>
      </c>
      <c r="M37" s="33">
        <v>3458.8139999999999</v>
      </c>
      <c r="N37" s="33">
        <v>3324.3609999999999</v>
      </c>
      <c r="O37" s="33">
        <v>3130.88</v>
      </c>
      <c r="P37" s="33">
        <v>2894.6615000000002</v>
      </c>
      <c r="Q37" s="33">
        <v>2745.1797999999999</v>
      </c>
      <c r="R37" s="33">
        <v>2597.7865000000002</v>
      </c>
      <c r="S37" s="33">
        <v>5678.1710000000003</v>
      </c>
      <c r="T37" s="33">
        <v>5653.2184999999999</v>
      </c>
      <c r="U37" s="33">
        <v>5194.5739999999996</v>
      </c>
      <c r="V37" s="33">
        <v>5120.4184999999998</v>
      </c>
      <c r="W37" s="33">
        <v>5047.7820000000002</v>
      </c>
      <c r="X37" s="33">
        <v>5965.2539999999999</v>
      </c>
      <c r="Y37" s="33">
        <v>4909.4979999999996</v>
      </c>
      <c r="Z37" s="33">
        <v>4656.768</v>
      </c>
      <c r="AA37" s="33">
        <v>5534.9750000000004</v>
      </c>
      <c r="AB37" s="33">
        <v>0</v>
      </c>
      <c r="AC37" s="33">
        <v>0</v>
      </c>
      <c r="AD37" s="33">
        <v>0</v>
      </c>
      <c r="AE37" s="33">
        <v>0</v>
      </c>
    </row>
    <row r="38" spans="1:31">
      <c r="A38" s="29" t="s">
        <v>131</v>
      </c>
      <c r="B38" s="29" t="s">
        <v>66</v>
      </c>
      <c r="C38" s="33">
        <v>3.6429001100000001E-3</v>
      </c>
      <c r="D38" s="33">
        <v>3.59070621E-3</v>
      </c>
      <c r="E38" s="33">
        <v>28.351549657180001</v>
      </c>
      <c r="F38" s="33">
        <v>2299.8208692349599</v>
      </c>
      <c r="G38" s="33">
        <v>1120.6287098686901</v>
      </c>
      <c r="H38" s="33">
        <v>1807.0643331827</v>
      </c>
      <c r="I38" s="33">
        <v>1961.29893268724</v>
      </c>
      <c r="J38" s="33">
        <v>7140.8700474196594</v>
      </c>
      <c r="K38" s="33">
        <v>973.00950968886013</v>
      </c>
      <c r="L38" s="33">
        <v>2132.2234220854798</v>
      </c>
      <c r="M38" s="33">
        <v>1893.05195867763</v>
      </c>
      <c r="N38" s="33">
        <v>15349.4801892142</v>
      </c>
      <c r="O38" s="33">
        <v>9128.8002648418969</v>
      </c>
      <c r="P38" s="33">
        <v>4516.40534726859</v>
      </c>
      <c r="Q38" s="33">
        <v>5162.8120749682994</v>
      </c>
      <c r="R38" s="33">
        <v>10003.10690447293</v>
      </c>
      <c r="S38" s="33">
        <v>37645.089521283</v>
      </c>
      <c r="T38" s="33">
        <v>30044.605236933778</v>
      </c>
      <c r="U38" s="33">
        <v>53671.720946699395</v>
      </c>
      <c r="V38" s="33">
        <v>50899.646121361504</v>
      </c>
      <c r="W38" s="33">
        <v>48631.771959307596</v>
      </c>
      <c r="X38" s="33">
        <v>72257.140232368707</v>
      </c>
      <c r="Y38" s="33">
        <v>68876.528834300509</v>
      </c>
      <c r="Z38" s="33">
        <v>62863.413497016198</v>
      </c>
      <c r="AA38" s="33">
        <v>81412.02484493301</v>
      </c>
      <c r="AB38" s="33">
        <v>146291.11863474597</v>
      </c>
      <c r="AC38" s="33">
        <v>131586.71435144098</v>
      </c>
      <c r="AD38" s="33">
        <v>130016.591470656</v>
      </c>
      <c r="AE38" s="33">
        <v>88349.58308497601</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859369.0740545158</v>
      </c>
      <c r="D45" s="35">
        <v>771184.83802902349</v>
      </c>
      <c r="E45" s="35">
        <v>781720.18319483206</v>
      </c>
      <c r="F45" s="35">
        <v>701980.60222797794</v>
      </c>
      <c r="G45" s="35">
        <v>680396.14252203342</v>
      </c>
      <c r="H45" s="35">
        <v>627430.82393683633</v>
      </c>
      <c r="I45" s="35">
        <v>563132.4957425351</v>
      </c>
      <c r="J45" s="35">
        <v>559764.46935147711</v>
      </c>
      <c r="K45" s="35">
        <v>491821.86833251361</v>
      </c>
      <c r="L45" s="35">
        <v>463836.55530279217</v>
      </c>
      <c r="M45" s="35">
        <v>448866.28056934377</v>
      </c>
      <c r="N45" s="35">
        <v>507202.854007699</v>
      </c>
      <c r="O45" s="35">
        <v>504675.36089723336</v>
      </c>
      <c r="P45" s="35">
        <v>445679.44373875251</v>
      </c>
      <c r="Q45" s="35">
        <v>413487.62234799034</v>
      </c>
      <c r="R45" s="35">
        <v>361245.1744677464</v>
      </c>
      <c r="S45" s="35">
        <v>355310.42968935129</v>
      </c>
      <c r="T45" s="35">
        <v>330587.4248816935</v>
      </c>
      <c r="U45" s="35">
        <v>312209.94431850809</v>
      </c>
      <c r="V45" s="35">
        <v>299758.0065844318</v>
      </c>
      <c r="W45" s="35">
        <v>285312.1541439924</v>
      </c>
      <c r="X45" s="35">
        <v>295394.46481127228</v>
      </c>
      <c r="Y45" s="35">
        <v>252386.89747324947</v>
      </c>
      <c r="Z45" s="35">
        <v>219942.54802604322</v>
      </c>
      <c r="AA45" s="35">
        <v>183976.82202787971</v>
      </c>
      <c r="AB45" s="35">
        <v>215417.25823895968</v>
      </c>
      <c r="AC45" s="35">
        <v>196221.05529284678</v>
      </c>
      <c r="AD45" s="35">
        <v>190966.30414152981</v>
      </c>
      <c r="AE45" s="35">
        <v>144044.68646267301</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228829.15143999999</v>
      </c>
      <c r="D49" s="33">
        <v>208383.5031</v>
      </c>
      <c r="E49" s="33">
        <v>201431.21396000002</v>
      </c>
      <c r="F49" s="33">
        <v>138543.94469503133</v>
      </c>
      <c r="G49" s="33">
        <v>140175.46338340215</v>
      </c>
      <c r="H49" s="33">
        <v>127974.07129484534</v>
      </c>
      <c r="I49" s="33">
        <v>115836.49021160875</v>
      </c>
      <c r="J49" s="33">
        <v>111037.02793759937</v>
      </c>
      <c r="K49" s="33">
        <v>103917.76222682382</v>
      </c>
      <c r="L49" s="33">
        <v>105019.74277182767</v>
      </c>
      <c r="M49" s="33">
        <v>98930.794270881088</v>
      </c>
      <c r="N49" s="33">
        <v>92861.655440000002</v>
      </c>
      <c r="O49" s="33">
        <v>91228.237150000001</v>
      </c>
      <c r="P49" s="33">
        <v>83943.846740000008</v>
      </c>
      <c r="Q49" s="33">
        <v>84010.757700000002</v>
      </c>
      <c r="R49" s="33">
        <v>75560.775840000002</v>
      </c>
      <c r="S49" s="33">
        <v>67258.12715</v>
      </c>
      <c r="T49" s="33">
        <v>65090.170030000001</v>
      </c>
      <c r="U49" s="33">
        <v>53549.519799999995</v>
      </c>
      <c r="V49" s="33">
        <v>51992.818840000007</v>
      </c>
      <c r="W49" s="33">
        <v>55767.783470000002</v>
      </c>
      <c r="X49" s="33">
        <v>53654.621719999996</v>
      </c>
      <c r="Y49" s="33">
        <v>47991.70624</v>
      </c>
      <c r="Z49" s="33">
        <v>43710.81583</v>
      </c>
      <c r="AA49" s="33">
        <v>41917.5671</v>
      </c>
      <c r="AB49" s="33">
        <v>42074.552250000001</v>
      </c>
      <c r="AC49" s="33">
        <v>26082.908199999998</v>
      </c>
      <c r="AD49" s="33">
        <v>0</v>
      </c>
      <c r="AE49" s="33">
        <v>0</v>
      </c>
    </row>
    <row r="50" spans="1:31">
      <c r="A50" s="29" t="s">
        <v>132</v>
      </c>
      <c r="B50" s="29" t="s">
        <v>20</v>
      </c>
      <c r="C50" s="33">
        <v>1.1196831E-3</v>
      </c>
      <c r="D50" s="33">
        <v>1.0970268000000001E-3</v>
      </c>
      <c r="E50" s="33">
        <v>1.1412920999999999E-3</v>
      </c>
      <c r="F50" s="33">
        <v>1.3572093000000002E-3</v>
      </c>
      <c r="G50" s="33">
        <v>1.3203863000000001E-3</v>
      </c>
      <c r="H50" s="33">
        <v>1.2491714E-3</v>
      </c>
      <c r="I50" s="33">
        <v>1.2265851000000001E-3</v>
      </c>
      <c r="J50" s="33">
        <v>1.3016808E-3</v>
      </c>
      <c r="K50" s="33">
        <v>1.2557702999999999E-3</v>
      </c>
      <c r="L50" s="33">
        <v>1.2245671999999901E-3</v>
      </c>
      <c r="M50" s="33">
        <v>1.2447483999999899E-3</v>
      </c>
      <c r="N50" s="33">
        <v>1.9026325E-3</v>
      </c>
      <c r="O50" s="33">
        <v>1.84613289999999E-3</v>
      </c>
      <c r="P50" s="33">
        <v>1.7946883000000001E-3</v>
      </c>
      <c r="Q50" s="33">
        <v>1.6978580999999998E-3</v>
      </c>
      <c r="R50" s="33">
        <v>1.6397212999999999E-3</v>
      </c>
      <c r="S50" s="33">
        <v>2.3622676999999997E-3</v>
      </c>
      <c r="T50" s="33">
        <v>2.3003401999999997E-3</v>
      </c>
      <c r="U50" s="33">
        <v>2.6177522999999998E-3</v>
      </c>
      <c r="V50" s="33">
        <v>2.4551673E-3</v>
      </c>
      <c r="W50" s="33">
        <v>2.7135265000000001E-3</v>
      </c>
      <c r="X50" s="33">
        <v>2.6991098000000002E-3</v>
      </c>
      <c r="Y50" s="33">
        <v>2.57544609999999E-3</v>
      </c>
      <c r="Z50" s="33">
        <v>2.4062060000000001E-3</v>
      </c>
      <c r="AA50" s="33">
        <v>2.3876297000000003E-3</v>
      </c>
      <c r="AB50" s="33">
        <v>2.3167795999999999E-3</v>
      </c>
      <c r="AC50" s="33">
        <v>2.344297E-3</v>
      </c>
      <c r="AD50" s="33">
        <v>5.7891425999999999E-3</v>
      </c>
      <c r="AE50" s="33">
        <v>5.3815460000000001E-3</v>
      </c>
    </row>
    <row r="51" spans="1:31">
      <c r="A51" s="29" t="s">
        <v>132</v>
      </c>
      <c r="B51" s="29" t="s">
        <v>32</v>
      </c>
      <c r="C51" s="33">
        <v>770.15340000000003</v>
      </c>
      <c r="D51" s="33">
        <v>293.25912</v>
      </c>
      <c r="E51" s="33">
        <v>941.36350000000004</v>
      </c>
      <c r="F51" s="33">
        <v>2056.4569999999999</v>
      </c>
      <c r="G51" s="33">
        <v>678.46843999999999</v>
      </c>
      <c r="H51" s="33">
        <v>1568.5618999999999</v>
      </c>
      <c r="I51" s="33">
        <v>861.9125600000001</v>
      </c>
      <c r="J51" s="33">
        <v>2022.7854</v>
      </c>
      <c r="K51" s="33">
        <v>113.52253</v>
      </c>
      <c r="L51" s="33">
        <v>415.30970000000002</v>
      </c>
      <c r="M51" s="33">
        <v>60.571355000000004</v>
      </c>
      <c r="N51" s="33">
        <v>1888.8453999999999</v>
      </c>
      <c r="O51" s="33">
        <v>1278.4208999999998</v>
      </c>
      <c r="P51" s="33">
        <v>1673.4032</v>
      </c>
      <c r="Q51" s="33">
        <v>3395.4407999999999</v>
      </c>
      <c r="R51" s="33">
        <v>1907.4043999999999</v>
      </c>
      <c r="S51" s="33">
        <v>5687.7079999999996</v>
      </c>
      <c r="T51" s="33">
        <v>5033.1030000000001</v>
      </c>
      <c r="U51" s="33">
        <v>0</v>
      </c>
      <c r="V51" s="33">
        <v>0</v>
      </c>
      <c r="W51" s="33">
        <v>0</v>
      </c>
      <c r="X51" s="33">
        <v>0</v>
      </c>
      <c r="Y51" s="33">
        <v>0</v>
      </c>
      <c r="Z51" s="33">
        <v>0</v>
      </c>
      <c r="AA51" s="33">
        <v>0</v>
      </c>
      <c r="AB51" s="33">
        <v>0</v>
      </c>
      <c r="AC51" s="33">
        <v>0</v>
      </c>
      <c r="AD51" s="33">
        <v>0</v>
      </c>
      <c r="AE51" s="33">
        <v>0</v>
      </c>
    </row>
    <row r="52" spans="1:31">
      <c r="A52" s="29" t="s">
        <v>132</v>
      </c>
      <c r="B52" s="29" t="s">
        <v>66</v>
      </c>
      <c r="C52" s="33">
        <v>762.25719397565979</v>
      </c>
      <c r="D52" s="33">
        <v>3.1817163899999995E-3</v>
      </c>
      <c r="E52" s="33">
        <v>986.32729178399995</v>
      </c>
      <c r="F52" s="33">
        <v>581.41341844210001</v>
      </c>
      <c r="G52" s="33">
        <v>206.14665518582999</v>
      </c>
      <c r="H52" s="33">
        <v>1338.13831445348</v>
      </c>
      <c r="I52" s="33">
        <v>567.88439903200992</v>
      </c>
      <c r="J52" s="33">
        <v>218.01605245861998</v>
      </c>
      <c r="K52" s="33">
        <v>14.966143651609999</v>
      </c>
      <c r="L52" s="33">
        <v>3.96327837E-3</v>
      </c>
      <c r="M52" s="33">
        <v>4.037792860000001E-3</v>
      </c>
      <c r="N52" s="33">
        <v>3224.6826555775606</v>
      </c>
      <c r="O52" s="33">
        <v>1111.2119379302003</v>
      </c>
      <c r="P52" s="33">
        <v>1782.5251982259701</v>
      </c>
      <c r="Q52" s="33">
        <v>1842.8145466967603</v>
      </c>
      <c r="R52" s="33">
        <v>931.42838164829993</v>
      </c>
      <c r="S52" s="33">
        <v>5372.4001433277399</v>
      </c>
      <c r="T52" s="33">
        <v>2195.5239207557702</v>
      </c>
      <c r="U52" s="33">
        <v>17944.138234288101</v>
      </c>
      <c r="V52" s="33">
        <v>10237.922571257999</v>
      </c>
      <c r="W52" s="33">
        <v>5986.0435909414</v>
      </c>
      <c r="X52" s="33">
        <v>3324.0238021483997</v>
      </c>
      <c r="Y52" s="33">
        <v>20841.278189582699</v>
      </c>
      <c r="Z52" s="33">
        <v>7930.3776714545993</v>
      </c>
      <c r="AA52" s="33">
        <v>6876.3975571464998</v>
      </c>
      <c r="AB52" s="33">
        <v>5884.5507782433006</v>
      </c>
      <c r="AC52" s="33">
        <v>2800.4724803091999</v>
      </c>
      <c r="AD52" s="33">
        <v>55881.203195706999</v>
      </c>
      <c r="AE52" s="33">
        <v>57599.044152861003</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230361.56315365873</v>
      </c>
      <c r="D59" s="35">
        <v>208676.76649874321</v>
      </c>
      <c r="E59" s="35">
        <v>203358.90589307612</v>
      </c>
      <c r="F59" s="35">
        <v>141181.81647068271</v>
      </c>
      <c r="G59" s="35">
        <v>141060.07979897427</v>
      </c>
      <c r="H59" s="35">
        <v>130880.77275847022</v>
      </c>
      <c r="I59" s="35">
        <v>117266.28839722586</v>
      </c>
      <c r="J59" s="35">
        <v>113277.83069173878</v>
      </c>
      <c r="K59" s="35">
        <v>104046.25215624573</v>
      </c>
      <c r="L59" s="35">
        <v>105435.05765967324</v>
      </c>
      <c r="M59" s="35">
        <v>98991.370908422352</v>
      </c>
      <c r="N59" s="35">
        <v>97975.185398210073</v>
      </c>
      <c r="O59" s="35">
        <v>93617.871834063102</v>
      </c>
      <c r="P59" s="35">
        <v>87399.776932914276</v>
      </c>
      <c r="Q59" s="35">
        <v>89249.01474455485</v>
      </c>
      <c r="R59" s="35">
        <v>78399.610261369598</v>
      </c>
      <c r="S59" s="35">
        <v>78318.23765559544</v>
      </c>
      <c r="T59" s="35">
        <v>72318.799251095974</v>
      </c>
      <c r="U59" s="35">
        <v>71493.660652040402</v>
      </c>
      <c r="V59" s="35">
        <v>62230.743866425306</v>
      </c>
      <c r="W59" s="35">
        <v>61753.8297744679</v>
      </c>
      <c r="X59" s="35">
        <v>56978.64822125819</v>
      </c>
      <c r="Y59" s="35">
        <v>68832.987005028801</v>
      </c>
      <c r="Z59" s="35">
        <v>51641.195907660593</v>
      </c>
      <c r="AA59" s="35">
        <v>48793.967044776196</v>
      </c>
      <c r="AB59" s="35">
        <v>47959.105345022901</v>
      </c>
      <c r="AC59" s="35">
        <v>28883.383024606199</v>
      </c>
      <c r="AD59" s="35">
        <v>55881.208984849596</v>
      </c>
      <c r="AE59" s="35">
        <v>57599.049534407</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93017.013199325796</v>
      </c>
      <c r="D64" s="33">
        <v>87375.917124098793</v>
      </c>
      <c r="E64" s="33">
        <v>40608.7414369127</v>
      </c>
      <c r="F64" s="33">
        <v>30905.155381122102</v>
      </c>
      <c r="G64" s="33">
        <v>29540.6233626051</v>
      </c>
      <c r="H64" s="33">
        <v>28365.7932891132</v>
      </c>
      <c r="I64" s="33">
        <v>27118.939239657397</v>
      </c>
      <c r="J64" s="33">
        <v>26199.839333457101</v>
      </c>
      <c r="K64" s="33">
        <v>24894.5112683439</v>
      </c>
      <c r="L64" s="33">
        <v>23807.5772428118</v>
      </c>
      <c r="M64" s="33">
        <v>22808.939267908801</v>
      </c>
      <c r="N64" s="33">
        <v>37856.366023857401</v>
      </c>
      <c r="O64" s="33">
        <v>37600.977959638098</v>
      </c>
      <c r="P64" s="33">
        <v>49194.789889375999</v>
      </c>
      <c r="Q64" s="33">
        <v>24845.821775995901</v>
      </c>
      <c r="R64" s="33">
        <v>23209.773704659303</v>
      </c>
      <c r="S64" s="33">
        <v>2.6318435999999998E-3</v>
      </c>
      <c r="T64" s="33">
        <v>2.5285417999999899E-3</v>
      </c>
      <c r="U64" s="33">
        <v>2.5599872999999998E-3</v>
      </c>
      <c r="V64" s="33">
        <v>2.3908520000000002E-3</v>
      </c>
      <c r="W64" s="33">
        <v>3.1563708999999898E-3</v>
      </c>
      <c r="X64" s="33">
        <v>3.1380176999999997E-3</v>
      </c>
      <c r="Y64" s="33">
        <v>3.1956254999999999E-3</v>
      </c>
      <c r="Z64" s="33">
        <v>2.8601346000000001E-3</v>
      </c>
      <c r="AA64" s="33">
        <v>2.84503339999999E-3</v>
      </c>
      <c r="AB64" s="33">
        <v>2.7682292000000002E-3</v>
      </c>
      <c r="AC64" s="33">
        <v>2.673969E-3</v>
      </c>
      <c r="AD64" s="33">
        <v>3.4617101999999899E-3</v>
      </c>
      <c r="AE64" s="33">
        <v>3.2088133999999997E-3</v>
      </c>
    </row>
    <row r="65" spans="1:31">
      <c r="A65" s="29" t="s">
        <v>133</v>
      </c>
      <c r="B65" s="29" t="s">
        <v>32</v>
      </c>
      <c r="C65" s="33">
        <v>82719.357000000004</v>
      </c>
      <c r="D65" s="33">
        <v>79992.917000000001</v>
      </c>
      <c r="E65" s="33">
        <v>72853.213000000003</v>
      </c>
      <c r="F65" s="33">
        <v>7794.8543</v>
      </c>
      <c r="G65" s="33">
        <v>7423.4246600000006</v>
      </c>
      <c r="H65" s="33">
        <v>7077.6261599999998</v>
      </c>
      <c r="I65" s="33">
        <v>6737.9353000000001</v>
      </c>
      <c r="J65" s="33">
        <v>6552.2642500000002</v>
      </c>
      <c r="K65" s="33">
        <v>6244.2028</v>
      </c>
      <c r="L65" s="33">
        <v>5940.8546200000001</v>
      </c>
      <c r="M65" s="33">
        <v>5696.5129500000003</v>
      </c>
      <c r="N65" s="33">
        <v>11267.8621</v>
      </c>
      <c r="O65" s="33">
        <v>7030.1920199999995</v>
      </c>
      <c r="P65" s="33">
        <v>22527.28556</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3873.1049245782397</v>
      </c>
      <c r="D66" s="33">
        <v>1927.4994296226598</v>
      </c>
      <c r="E66" s="33">
        <v>7614.8155571153511</v>
      </c>
      <c r="F66" s="33">
        <v>1233.5550189849098</v>
      </c>
      <c r="G66" s="33">
        <v>692.76034014443997</v>
      </c>
      <c r="H66" s="33">
        <v>2248.4760721588896</v>
      </c>
      <c r="I66" s="33">
        <v>905.51871779510009</v>
      </c>
      <c r="J66" s="33">
        <v>1591.13619715295</v>
      </c>
      <c r="K66" s="33">
        <v>119.77456809706999</v>
      </c>
      <c r="L66" s="33">
        <v>222.83895473577999</v>
      </c>
      <c r="M66" s="33">
        <v>265.82710083315999</v>
      </c>
      <c r="N66" s="33">
        <v>7552.5461921622182</v>
      </c>
      <c r="O66" s="33">
        <v>6239.5871510242523</v>
      </c>
      <c r="P66" s="33">
        <v>15912.622537723273</v>
      </c>
      <c r="Q66" s="33">
        <v>8181.0333215931605</v>
      </c>
      <c r="R66" s="33">
        <v>6976.4801411207</v>
      </c>
      <c r="S66" s="33">
        <v>23417.498687183495</v>
      </c>
      <c r="T66" s="33">
        <v>25301.355324669836</v>
      </c>
      <c r="U66" s="33">
        <v>29713.114786734699</v>
      </c>
      <c r="V66" s="33">
        <v>27241.154766254138</v>
      </c>
      <c r="W66" s="33">
        <v>21255.298782711801</v>
      </c>
      <c r="X66" s="33">
        <v>29893.309332137447</v>
      </c>
      <c r="Y66" s="33">
        <v>37111.96036839141</v>
      </c>
      <c r="Z66" s="33">
        <v>18703.060033989703</v>
      </c>
      <c r="AA66" s="33">
        <v>14974.672066937101</v>
      </c>
      <c r="AB66" s="33">
        <v>21585.676250755922</v>
      </c>
      <c r="AC66" s="33">
        <v>28689.483100480127</v>
      </c>
      <c r="AD66" s="33">
        <v>41767.384303757703</v>
      </c>
      <c r="AE66" s="33">
        <v>39504.785821589801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179609.47512390403</v>
      </c>
      <c r="D73" s="35">
        <v>169296.33355372146</v>
      </c>
      <c r="E73" s="35">
        <v>121076.76999402804</v>
      </c>
      <c r="F73" s="35">
        <v>39933.56470010701</v>
      </c>
      <c r="G73" s="35">
        <v>37656.808362749543</v>
      </c>
      <c r="H73" s="35">
        <v>37691.89552127209</v>
      </c>
      <c r="I73" s="35">
        <v>34762.393257452495</v>
      </c>
      <c r="J73" s="35">
        <v>34343.239780610049</v>
      </c>
      <c r="K73" s="35">
        <v>31258.488636440969</v>
      </c>
      <c r="L73" s="35">
        <v>29971.270817547578</v>
      </c>
      <c r="M73" s="35">
        <v>28771.279318741963</v>
      </c>
      <c r="N73" s="35">
        <v>56676.774316019619</v>
      </c>
      <c r="O73" s="35">
        <v>50870.75713066235</v>
      </c>
      <c r="P73" s="35">
        <v>87634.69798709928</v>
      </c>
      <c r="Q73" s="35">
        <v>33026.855097589061</v>
      </c>
      <c r="R73" s="35">
        <v>30186.253845780004</v>
      </c>
      <c r="S73" s="35">
        <v>23417.501319027095</v>
      </c>
      <c r="T73" s="35">
        <v>25301.357853211637</v>
      </c>
      <c r="U73" s="35">
        <v>29713.117346722</v>
      </c>
      <c r="V73" s="35">
        <v>27241.157157106139</v>
      </c>
      <c r="W73" s="35">
        <v>21255.301939082703</v>
      </c>
      <c r="X73" s="35">
        <v>29893.312470155146</v>
      </c>
      <c r="Y73" s="35">
        <v>37111.963564016907</v>
      </c>
      <c r="Z73" s="35">
        <v>18703.062894124301</v>
      </c>
      <c r="AA73" s="35">
        <v>14974.6749119705</v>
      </c>
      <c r="AB73" s="35">
        <v>21585.67901898512</v>
      </c>
      <c r="AC73" s="35">
        <v>28689.485774449127</v>
      </c>
      <c r="AD73" s="35">
        <v>41767.387765467902</v>
      </c>
      <c r="AE73" s="35">
        <v>39504.789030403204</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1.1577025999999998E-3</v>
      </c>
      <c r="D78" s="33">
        <v>1.1237072999999999E-3</v>
      </c>
      <c r="E78" s="33">
        <v>1.1529684999999901E-3</v>
      </c>
      <c r="F78" s="33">
        <v>1.1311031999999901E-3</v>
      </c>
      <c r="G78" s="33">
        <v>1.0871721999999998E-3</v>
      </c>
      <c r="H78" s="33">
        <v>1.0698787999999999E-3</v>
      </c>
      <c r="I78" s="33">
        <v>1.1047082999999999E-3</v>
      </c>
      <c r="J78" s="33">
        <v>1.1321992E-3</v>
      </c>
      <c r="K78" s="33">
        <v>1.1255587E-3</v>
      </c>
      <c r="L78" s="33">
        <v>1.1160489E-3</v>
      </c>
      <c r="M78" s="33">
        <v>1.0859558999999901E-3</v>
      </c>
      <c r="N78" s="33">
        <v>1.1799928E-3</v>
      </c>
      <c r="O78" s="33">
        <v>1.1351281E-3</v>
      </c>
      <c r="P78" s="33">
        <v>1.0841963999999999E-3</v>
      </c>
      <c r="Q78" s="33">
        <v>1.0459927E-3</v>
      </c>
      <c r="R78" s="33">
        <v>1.0171447E-3</v>
      </c>
      <c r="S78" s="33">
        <v>1.0100996E-3</v>
      </c>
      <c r="T78" s="33">
        <v>9.9952079999999989E-4</v>
      </c>
      <c r="U78" s="33">
        <v>1.0388485000000002E-3</v>
      </c>
      <c r="V78" s="33">
        <v>9.878294499999999E-4</v>
      </c>
      <c r="W78" s="33">
        <v>1.0270014E-3</v>
      </c>
      <c r="X78" s="33">
        <v>9.8288286000000006E-4</v>
      </c>
      <c r="Y78" s="33">
        <v>9.3521430000000007E-4</v>
      </c>
      <c r="Z78" s="33">
        <v>9.1034839999999998E-4</v>
      </c>
      <c r="AA78" s="33">
        <v>8.8819639999999998E-4</v>
      </c>
      <c r="AB78" s="33">
        <v>8.9642140000000003E-4</v>
      </c>
      <c r="AC78" s="33">
        <v>8.9396949999999995E-4</v>
      </c>
      <c r="AD78" s="33">
        <v>9.2896139999999901E-4</v>
      </c>
      <c r="AE78" s="33">
        <v>8.8859030000000008E-4</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1.3772330400000001E-3</v>
      </c>
      <c r="D80" s="33">
        <v>1.3103390700000001E-3</v>
      </c>
      <c r="E80" s="33">
        <v>1.35205358E-3</v>
      </c>
      <c r="F80" s="33">
        <v>1.3449064200000002E-3</v>
      </c>
      <c r="G80" s="33">
        <v>1.3191121899999989E-3</v>
      </c>
      <c r="H80" s="33">
        <v>1.33354544E-3</v>
      </c>
      <c r="I80" s="33">
        <v>1.357178809999999E-3</v>
      </c>
      <c r="J80" s="33">
        <v>1.3903985999999999E-3</v>
      </c>
      <c r="K80" s="33">
        <v>1.3880391999999998E-3</v>
      </c>
      <c r="L80" s="33">
        <v>1.3798662199999989E-3</v>
      </c>
      <c r="M80" s="33">
        <v>1.3329847E-3</v>
      </c>
      <c r="N80" s="33">
        <v>44.114290376979987</v>
      </c>
      <c r="O80" s="33">
        <v>1.40169433E-3</v>
      </c>
      <c r="P80" s="33">
        <v>1.3320026199999989E-3</v>
      </c>
      <c r="Q80" s="33">
        <v>1.2922538800000001E-3</v>
      </c>
      <c r="R80" s="33">
        <v>1.2755289899999999E-3</v>
      </c>
      <c r="S80" s="33">
        <v>79.778704621519907</v>
      </c>
      <c r="T80" s="33">
        <v>1.26329202E-3</v>
      </c>
      <c r="U80" s="33">
        <v>39.312285068959994</v>
      </c>
      <c r="V80" s="33">
        <v>14.022731510360002</v>
      </c>
      <c r="W80" s="33">
        <v>53.911015375559998</v>
      </c>
      <c r="X80" s="33">
        <v>1.00812281E-3</v>
      </c>
      <c r="Y80" s="33">
        <v>17.549865307209998</v>
      </c>
      <c r="Z80" s="33">
        <v>32.695869310409996</v>
      </c>
      <c r="AA80" s="33">
        <v>9.0876305999999991E-4</v>
      </c>
      <c r="AB80" s="33">
        <v>9.4145608999999901E-4</v>
      </c>
      <c r="AC80" s="33">
        <v>9.7906985999999998E-4</v>
      </c>
      <c r="AD80" s="33">
        <v>98.654769329869993</v>
      </c>
      <c r="AE80" s="33">
        <v>38.984842951189997</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2.5349356399999999E-3</v>
      </c>
      <c r="D87" s="35">
        <v>2.4340463699999999E-3</v>
      </c>
      <c r="E87" s="35">
        <v>2.5050220799999901E-3</v>
      </c>
      <c r="F87" s="35">
        <v>2.4760096199999901E-3</v>
      </c>
      <c r="G87" s="35">
        <v>2.4062843899999987E-3</v>
      </c>
      <c r="H87" s="35">
        <v>2.4034242399999998E-3</v>
      </c>
      <c r="I87" s="35">
        <v>2.461887109999999E-3</v>
      </c>
      <c r="J87" s="35">
        <v>2.5225978E-3</v>
      </c>
      <c r="K87" s="35">
        <v>2.5135979000000001E-3</v>
      </c>
      <c r="L87" s="35">
        <v>2.4959151199999991E-3</v>
      </c>
      <c r="M87" s="35">
        <v>2.4189405999999903E-3</v>
      </c>
      <c r="N87" s="35">
        <v>44.115470369779985</v>
      </c>
      <c r="O87" s="35">
        <v>2.5368224300000002E-3</v>
      </c>
      <c r="P87" s="35">
        <v>2.416199019999999E-3</v>
      </c>
      <c r="Q87" s="35">
        <v>2.3382465799999998E-3</v>
      </c>
      <c r="R87" s="35">
        <v>2.2926736900000001E-3</v>
      </c>
      <c r="S87" s="35">
        <v>79.779714721119902</v>
      </c>
      <c r="T87" s="35">
        <v>2.2628128199999997E-3</v>
      </c>
      <c r="U87" s="35">
        <v>39.313323917459996</v>
      </c>
      <c r="V87" s="35">
        <v>14.023719339810002</v>
      </c>
      <c r="W87" s="35">
        <v>53.912042376959995</v>
      </c>
      <c r="X87" s="35">
        <v>1.99100567E-3</v>
      </c>
      <c r="Y87" s="35">
        <v>17.550800521509998</v>
      </c>
      <c r="Z87" s="35">
        <v>32.696779658809994</v>
      </c>
      <c r="AA87" s="35">
        <v>1.7969594599999998E-3</v>
      </c>
      <c r="AB87" s="35">
        <v>1.837877489999999E-3</v>
      </c>
      <c r="AC87" s="35">
        <v>1.8730393599999998E-3</v>
      </c>
      <c r="AD87" s="35">
        <v>98.655698291269999</v>
      </c>
      <c r="AE87" s="35">
        <v>38.985731541489997</v>
      </c>
    </row>
  </sheetData>
  <sheetProtection algorithmName="SHA-512" hashValue="aixSry2+uc2rxXctShPriLdty5pensmLddq71lCgiWavkmH2u2rSqIrY12eqYF6rfQst0ihMmciEq2khjjnuww==" saltValue="zLsuZDcEq0Dum9iRmNL5lg=="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7" tint="0.39997558519241921"/>
  </sheetPr>
  <dimension ref="A1:AE87"/>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147</v>
      </c>
      <c r="B2" s="18" t="s">
        <v>148</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1.7578677568524691E-3</v>
      </c>
      <c r="D8" s="33">
        <v>1.6903027097333171E-3</v>
      </c>
      <c r="E8" s="33">
        <v>1.7810880051752152E-3</v>
      </c>
      <c r="F8" s="33">
        <v>1.9032829868756839E-3</v>
      </c>
      <c r="G8" s="33">
        <v>1.8161097195781889E-3</v>
      </c>
      <c r="H8" s="33">
        <v>1.7329291210449948E-3</v>
      </c>
      <c r="I8" s="33">
        <v>1.6761813484775089E-3</v>
      </c>
      <c r="J8" s="33">
        <v>1.7579528716145879E-3</v>
      </c>
      <c r="K8" s="33">
        <v>1.677435945529301E-3</v>
      </c>
      <c r="L8" s="33">
        <v>1.6006068176159121E-3</v>
      </c>
      <c r="M8" s="33">
        <v>1.6252590292857407E-3</v>
      </c>
      <c r="N8" s="33">
        <v>2.3747888849645652E-3</v>
      </c>
      <c r="O8" s="33">
        <v>2.2660199274991489E-3</v>
      </c>
      <c r="P8" s="33">
        <v>2.1622327543864448E-3</v>
      </c>
      <c r="Q8" s="33">
        <v>2.068718926963478E-3</v>
      </c>
      <c r="R8" s="33">
        <v>1.9859953152322578E-3</v>
      </c>
      <c r="S8" s="33">
        <v>3.32175644562617E-3</v>
      </c>
      <c r="T8" s="33">
        <v>3.1768995429714824E-3</v>
      </c>
      <c r="U8" s="33">
        <v>3.5736195797419629E-3</v>
      </c>
      <c r="V8" s="33">
        <v>3.4004071682872507E-3</v>
      </c>
      <c r="W8" s="33">
        <v>3.8659928934586581E-3</v>
      </c>
      <c r="X8" s="33">
        <v>3.8905475055530858E-3</v>
      </c>
      <c r="Y8" s="33">
        <v>3.8022226871375869E-3</v>
      </c>
      <c r="Z8" s="33">
        <v>3.6420174604745478E-3</v>
      </c>
      <c r="AA8" s="33">
        <v>3.47520749906925E-3</v>
      </c>
      <c r="AB8" s="33">
        <v>2.8583153094499741E-3</v>
      </c>
      <c r="AC8" s="33">
        <v>2.7594977502362859E-3</v>
      </c>
      <c r="AD8" s="33">
        <v>3.9924555612727694E-3</v>
      </c>
      <c r="AE8" s="33">
        <v>3.7450609429586657E-3</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4.8465901424267696E-3</v>
      </c>
      <c r="D10" s="33">
        <v>4.762107176658998E-3</v>
      </c>
      <c r="E10" s="33">
        <v>4.5909870318350541E-3</v>
      </c>
      <c r="F10" s="33">
        <v>4.3684630846165667E-3</v>
      </c>
      <c r="G10" s="33">
        <v>4.1683808042723121E-3</v>
      </c>
      <c r="H10" s="33">
        <v>3.9774625979129624E-3</v>
      </c>
      <c r="I10" s="33">
        <v>3.8054423793643386E-3</v>
      </c>
      <c r="J10" s="33">
        <v>3.7251576747838241E-3</v>
      </c>
      <c r="K10" s="33">
        <v>3.6673782813531177E-3</v>
      </c>
      <c r="L10" s="33">
        <v>3.6708458007592695E-3</v>
      </c>
      <c r="M10" s="33">
        <v>3.699020046238843E-3</v>
      </c>
      <c r="N10" s="33">
        <v>4.8194433607115453E-3</v>
      </c>
      <c r="O10" s="33">
        <v>4.5987054950313118E-3</v>
      </c>
      <c r="P10" s="33">
        <v>4.3880777606874651E-3</v>
      </c>
      <c r="Q10" s="33">
        <v>4.2082516317664799E-3</v>
      </c>
      <c r="R10" s="33">
        <v>4.0579385069060767E-3</v>
      </c>
      <c r="S10" s="33">
        <v>6.8681984736427438E-3</v>
      </c>
      <c r="T10" s="33">
        <v>6.5863629577511077E-3</v>
      </c>
      <c r="U10" s="33">
        <v>8936.1863816676669</v>
      </c>
      <c r="V10" s="33">
        <v>8503.0517522426926</v>
      </c>
      <c r="W10" s="33">
        <v>9613.5917217531369</v>
      </c>
      <c r="X10" s="33">
        <v>11783.568982249395</v>
      </c>
      <c r="Y10" s="33">
        <v>11273.944857668654</v>
      </c>
      <c r="Z10" s="33">
        <v>52048.998286780443</v>
      </c>
      <c r="AA10" s="33">
        <v>60462.502667871886</v>
      </c>
      <c r="AB10" s="33">
        <v>89393.509613861141</v>
      </c>
      <c r="AC10" s="33">
        <v>85527.353555298803</v>
      </c>
      <c r="AD10" s="33">
        <v>105289.45615933381</v>
      </c>
      <c r="AE10" s="33">
        <v>100467.03830181692</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73655.516551704277</v>
      </c>
      <c r="D12" s="33">
        <v>161734.77369278445</v>
      </c>
      <c r="E12" s="33">
        <v>257252.95604461452</v>
      </c>
      <c r="F12" s="33">
        <v>343114.47325586661</v>
      </c>
      <c r="G12" s="33">
        <v>417590.30962246016</v>
      </c>
      <c r="H12" s="33">
        <v>422349.23645952146</v>
      </c>
      <c r="I12" s="33">
        <v>478988.73489118065</v>
      </c>
      <c r="J12" s="33">
        <v>533488.17887410312</v>
      </c>
      <c r="K12" s="33">
        <v>893880.74282231601</v>
      </c>
      <c r="L12" s="33">
        <v>863601.47873829561</v>
      </c>
      <c r="M12" s="33">
        <v>836384.84761198924</v>
      </c>
      <c r="N12" s="33">
        <v>993594.36876398814</v>
      </c>
      <c r="O12" s="33">
        <v>974262.09362423373</v>
      </c>
      <c r="P12" s="33">
        <v>966656.81185878115</v>
      </c>
      <c r="Q12" s="33">
        <v>974067.30188276118</v>
      </c>
      <c r="R12" s="33">
        <v>1015969.375393539</v>
      </c>
      <c r="S12" s="33">
        <v>1185097.2815756798</v>
      </c>
      <c r="T12" s="33">
        <v>1184498.4503761858</v>
      </c>
      <c r="U12" s="33">
        <v>1169081.0393735389</v>
      </c>
      <c r="V12" s="33">
        <v>1118909.0556884026</v>
      </c>
      <c r="W12" s="33">
        <v>1141263.5159920452</v>
      </c>
      <c r="X12" s="33">
        <v>1166295.7295297126</v>
      </c>
      <c r="Y12" s="33">
        <v>1160618.9151600827</v>
      </c>
      <c r="Z12" s="33">
        <v>1114298.440509063</v>
      </c>
      <c r="AA12" s="33">
        <v>1126901.1476122634</v>
      </c>
      <c r="AB12" s="33">
        <v>1136437.4336196873</v>
      </c>
      <c r="AC12" s="33">
        <v>1138920.9556607781</v>
      </c>
      <c r="AD12" s="33">
        <v>1082711.5863939389</v>
      </c>
      <c r="AE12" s="33">
        <v>1076254.7397238745</v>
      </c>
    </row>
    <row r="13" spans="1:31">
      <c r="A13" s="29" t="s">
        <v>40</v>
      </c>
      <c r="B13" s="29" t="s">
        <v>68</v>
      </c>
      <c r="C13" s="33">
        <v>4.4120271391135382E-3</v>
      </c>
      <c r="D13" s="33">
        <v>7.0439989518299813E-3</v>
      </c>
      <c r="E13" s="33">
        <v>7.6333948970919215E-3</v>
      </c>
      <c r="F13" s="33">
        <v>1.2691962271436619E-2</v>
      </c>
      <c r="G13" s="33">
        <v>7962.9999328274062</v>
      </c>
      <c r="H13" s="33">
        <v>50931.689260733008</v>
      </c>
      <c r="I13" s="33">
        <v>91847.531911025202</v>
      </c>
      <c r="J13" s="33">
        <v>127621.53626471527</v>
      </c>
      <c r="K13" s="33">
        <v>228913.54986045475</v>
      </c>
      <c r="L13" s="33">
        <v>218428.96037156391</v>
      </c>
      <c r="M13" s="33">
        <v>208982.18478351852</v>
      </c>
      <c r="N13" s="33">
        <v>198852.87966517467</v>
      </c>
      <c r="O13" s="33">
        <v>189745.11434202225</v>
      </c>
      <c r="P13" s="33">
        <v>181054.49837020307</v>
      </c>
      <c r="Q13" s="33">
        <v>173224.12070954428</v>
      </c>
      <c r="R13" s="33">
        <v>164827.99266806725</v>
      </c>
      <c r="S13" s="33">
        <v>203211.20622508574</v>
      </c>
      <c r="T13" s="33">
        <v>204614.98754031805</v>
      </c>
      <c r="U13" s="33">
        <v>213351.22659301033</v>
      </c>
      <c r="V13" s="33">
        <v>235229.37610933944</v>
      </c>
      <c r="W13" s="33">
        <v>236691.09190032954</v>
      </c>
      <c r="X13" s="33">
        <v>316428.25413450965</v>
      </c>
      <c r="Y13" s="33">
        <v>304029.43355318659</v>
      </c>
      <c r="Z13" s="33">
        <v>289293.20599346381</v>
      </c>
      <c r="AA13" s="33">
        <v>276043.13540467137</v>
      </c>
      <c r="AB13" s="33">
        <v>308037.75053323235</v>
      </c>
      <c r="AC13" s="33">
        <v>301628.75993899273</v>
      </c>
      <c r="AD13" s="33">
        <v>312081.82905557082</v>
      </c>
      <c r="AE13" s="33">
        <v>314499.67398377036</v>
      </c>
    </row>
    <row r="14" spans="1:31">
      <c r="A14" s="29" t="s">
        <v>40</v>
      </c>
      <c r="B14" s="29" t="s">
        <v>36</v>
      </c>
      <c r="C14" s="33">
        <v>5.1630338858213286E-3</v>
      </c>
      <c r="D14" s="33">
        <v>7.2673718904195496E-3</v>
      </c>
      <c r="E14" s="33">
        <v>6.9779010004967501E-3</v>
      </c>
      <c r="F14" s="33">
        <v>8.03703483225548E-3</v>
      </c>
      <c r="G14" s="33">
        <v>1.005147917769947E-2</v>
      </c>
      <c r="H14" s="33">
        <v>1.0126120697621159E-2</v>
      </c>
      <c r="I14" s="33">
        <v>1.1744698013010622E-2</v>
      </c>
      <c r="J14" s="33">
        <v>1.2938059660708861E-2</v>
      </c>
      <c r="K14" s="33">
        <v>0.31154610824162043</v>
      </c>
      <c r="L14" s="33">
        <v>0.29739127101079865</v>
      </c>
      <c r="M14" s="33">
        <v>0.28530375305533096</v>
      </c>
      <c r="N14" s="33">
        <v>0.28568697551280542</v>
      </c>
      <c r="O14" s="33">
        <v>2619.6124225915</v>
      </c>
      <c r="P14" s="33">
        <v>2499.6301732333686</v>
      </c>
      <c r="Q14" s="33">
        <v>2391.5244593116936</v>
      </c>
      <c r="R14" s="33">
        <v>2275.6126633765384</v>
      </c>
      <c r="S14" s="33">
        <v>63704.892166897618</v>
      </c>
      <c r="T14" s="33">
        <v>60787.110926684873</v>
      </c>
      <c r="U14" s="33">
        <v>80763.473701673982</v>
      </c>
      <c r="V14" s="33">
        <v>76848.889142669839</v>
      </c>
      <c r="W14" s="33">
        <v>108056.8144617637</v>
      </c>
      <c r="X14" s="33">
        <v>103107.64647532505</v>
      </c>
      <c r="Y14" s="33">
        <v>98648.371376503172</v>
      </c>
      <c r="Z14" s="33">
        <v>93866.910054907203</v>
      </c>
      <c r="AA14" s="33">
        <v>89567.661324927889</v>
      </c>
      <c r="AB14" s="33">
        <v>109687.20962696719</v>
      </c>
      <c r="AC14" s="33">
        <v>104943.37609502718</v>
      </c>
      <c r="AD14" s="33">
        <v>99856.805027557028</v>
      </c>
      <c r="AE14" s="33">
        <v>95283.093851055426</v>
      </c>
    </row>
    <row r="15" spans="1:31">
      <c r="A15" s="29" t="s">
        <v>40</v>
      </c>
      <c r="B15" s="29" t="s">
        <v>73</v>
      </c>
      <c r="C15" s="33">
        <v>0</v>
      </c>
      <c r="D15" s="33">
        <v>0</v>
      </c>
      <c r="E15" s="33">
        <v>1.4481629308008479E-2</v>
      </c>
      <c r="F15" s="33">
        <v>1.5737856773231348E-2</v>
      </c>
      <c r="G15" s="33">
        <v>1.54429696658007E-2</v>
      </c>
      <c r="H15" s="33">
        <v>1.530012888013298E-2</v>
      </c>
      <c r="I15" s="33">
        <v>1.5479615909193349E-2</v>
      </c>
      <c r="J15" s="33">
        <v>1.604922333736522E-2</v>
      </c>
      <c r="K15" s="33">
        <v>241735.6252118097</v>
      </c>
      <c r="L15" s="33">
        <v>230663.76518468579</v>
      </c>
      <c r="M15" s="33">
        <v>220687.85007768232</v>
      </c>
      <c r="N15" s="33">
        <v>209991.17770095909</v>
      </c>
      <c r="O15" s="33">
        <v>200373.26524787434</v>
      </c>
      <c r="P15" s="33">
        <v>191195.86371002003</v>
      </c>
      <c r="Q15" s="33">
        <v>182926.88490009523</v>
      </c>
      <c r="R15" s="33">
        <v>174060.46742883886</v>
      </c>
      <c r="S15" s="33">
        <v>198164.13318885275</v>
      </c>
      <c r="T15" s="33">
        <v>189087.9136098398</v>
      </c>
      <c r="U15" s="33">
        <v>180910.11138282745</v>
      </c>
      <c r="V15" s="33">
        <v>172141.4453427156</v>
      </c>
      <c r="W15" s="33">
        <v>178673.08314339488</v>
      </c>
      <c r="X15" s="33">
        <v>243344.01444377319</v>
      </c>
      <c r="Y15" s="33">
        <v>232819.69409715742</v>
      </c>
      <c r="Z15" s="33">
        <v>223676.75889102294</v>
      </c>
      <c r="AA15" s="33">
        <v>213432.02175760671</v>
      </c>
      <c r="AB15" s="33">
        <v>219187.62418065325</v>
      </c>
      <c r="AC15" s="33">
        <v>209708.037135035</v>
      </c>
      <c r="AD15" s="33">
        <v>229644.88714494431</v>
      </c>
      <c r="AE15" s="33">
        <v>279606.71302723186</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73655.527568189311</v>
      </c>
      <c r="D17" s="35">
        <v>161734.7871891933</v>
      </c>
      <c r="E17" s="35">
        <v>257252.97005008446</v>
      </c>
      <c r="F17" s="35">
        <v>343114.49221957498</v>
      </c>
      <c r="G17" s="35">
        <v>425553.31553977809</v>
      </c>
      <c r="H17" s="35">
        <v>473280.93143064622</v>
      </c>
      <c r="I17" s="35">
        <v>570836.27228382963</v>
      </c>
      <c r="J17" s="35">
        <v>661109.72062192892</v>
      </c>
      <c r="K17" s="35">
        <v>1122794.298027585</v>
      </c>
      <c r="L17" s="35">
        <v>1082030.444381312</v>
      </c>
      <c r="M17" s="35">
        <v>1045367.0377197869</v>
      </c>
      <c r="N17" s="35">
        <v>1192447.2556233951</v>
      </c>
      <c r="O17" s="35">
        <v>1164007.2148309813</v>
      </c>
      <c r="P17" s="35">
        <v>1147711.3167792947</v>
      </c>
      <c r="Q17" s="35">
        <v>1147291.4288692761</v>
      </c>
      <c r="R17" s="35">
        <v>1180797.3741055401</v>
      </c>
      <c r="S17" s="35">
        <v>1388308.4979907204</v>
      </c>
      <c r="T17" s="35">
        <v>1389113.4476797665</v>
      </c>
      <c r="U17" s="35">
        <v>1391368.4559218364</v>
      </c>
      <c r="V17" s="35">
        <v>1362641.4869503919</v>
      </c>
      <c r="W17" s="35">
        <v>1387568.2034801207</v>
      </c>
      <c r="X17" s="35">
        <v>1494507.5565370191</v>
      </c>
      <c r="Y17" s="35">
        <v>1475922.2973731607</v>
      </c>
      <c r="Z17" s="35">
        <v>1455640.6484313246</v>
      </c>
      <c r="AA17" s="35">
        <v>1463406.7891600141</v>
      </c>
      <c r="AB17" s="35">
        <v>1533868.6966250963</v>
      </c>
      <c r="AC17" s="35">
        <v>1526077.0719145674</v>
      </c>
      <c r="AD17" s="35">
        <v>1500082.8756012991</v>
      </c>
      <c r="AE17" s="35">
        <v>1491221.4557545227</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0</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3.6535532979589203E-4</v>
      </c>
      <c r="D22" s="33">
        <v>3.4862149775805002E-4</v>
      </c>
      <c r="E22" s="33">
        <v>3.6223482618134498E-4</v>
      </c>
      <c r="F22" s="33">
        <v>4.0162601121085303E-4</v>
      </c>
      <c r="G22" s="33">
        <v>3.8323092657534003E-4</v>
      </c>
      <c r="H22" s="33">
        <v>3.6567836490722101E-4</v>
      </c>
      <c r="I22" s="33">
        <v>3.4986323888118399E-4</v>
      </c>
      <c r="J22" s="33">
        <v>3.5619034465085098E-4</v>
      </c>
      <c r="K22" s="33">
        <v>3.39876282928477E-4</v>
      </c>
      <c r="L22" s="33">
        <v>3.2430943014614901E-4</v>
      </c>
      <c r="M22" s="33">
        <v>3.2960115080449401E-4</v>
      </c>
      <c r="N22" s="33">
        <v>5.5585016581419298E-4</v>
      </c>
      <c r="O22" s="33">
        <v>5.30391379382535E-4</v>
      </c>
      <c r="P22" s="33">
        <v>5.0609864424749397E-4</v>
      </c>
      <c r="Q22" s="33">
        <v>4.8421051903010199E-4</v>
      </c>
      <c r="R22" s="33">
        <v>4.6074096112629201E-4</v>
      </c>
      <c r="S22" s="33">
        <v>1.03434493930965E-3</v>
      </c>
      <c r="T22" s="33">
        <v>9.869703615437589E-4</v>
      </c>
      <c r="U22" s="33">
        <v>9.9343465189209311E-4</v>
      </c>
      <c r="V22" s="33">
        <v>9.4528313272862193E-4</v>
      </c>
      <c r="W22" s="33">
        <v>1.1831441109661301E-3</v>
      </c>
      <c r="X22" s="33">
        <v>1.1289543039075401E-3</v>
      </c>
      <c r="Y22" s="33">
        <v>1.1126133316804901E-3</v>
      </c>
      <c r="Z22" s="33">
        <v>1.05868525290862E-3</v>
      </c>
      <c r="AA22" s="33">
        <v>1.0101958516098599E-3</v>
      </c>
      <c r="AB22" s="33">
        <v>8.5085700607572998E-4</v>
      </c>
      <c r="AC22" s="33">
        <v>8.1405851846315705E-4</v>
      </c>
      <c r="AD22" s="33">
        <v>1.18822684354536E-3</v>
      </c>
      <c r="AE22" s="33">
        <v>1.11617975709351E-3</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9.6562300427920002E-4</v>
      </c>
      <c r="D24" s="33">
        <v>9.6673674098238108E-4</v>
      </c>
      <c r="E24" s="33">
        <v>9.5976155937208094E-4</v>
      </c>
      <c r="F24" s="33">
        <v>9.132421662439589E-4</v>
      </c>
      <c r="G24" s="33">
        <v>8.7141428042020598E-4</v>
      </c>
      <c r="H24" s="33">
        <v>8.3150217564243898E-4</v>
      </c>
      <c r="I24" s="33">
        <v>7.9554075992662094E-4</v>
      </c>
      <c r="J24" s="33">
        <v>7.5698110623025495E-4</v>
      </c>
      <c r="K24" s="33">
        <v>7.3166829156366404E-4</v>
      </c>
      <c r="L24" s="33">
        <v>7.2961139014973101E-4</v>
      </c>
      <c r="M24" s="33">
        <v>7.3480235000245302E-4</v>
      </c>
      <c r="N24" s="33">
        <v>1.0208662722732411E-3</v>
      </c>
      <c r="O24" s="33">
        <v>9.7410903804084903E-4</v>
      </c>
      <c r="P24" s="33">
        <v>9.2949335653915496E-4</v>
      </c>
      <c r="Q24" s="33">
        <v>8.8929394638876107E-4</v>
      </c>
      <c r="R24" s="33">
        <v>8.4619010013179709E-4</v>
      </c>
      <c r="S24" s="33">
        <v>2.3760967685316982E-3</v>
      </c>
      <c r="T24" s="33">
        <v>2.267267908001646E-3</v>
      </c>
      <c r="U24" s="33">
        <v>1.2414127774464519E-2</v>
      </c>
      <c r="V24" s="33">
        <v>1.1812418230418061E-2</v>
      </c>
      <c r="W24" s="33">
        <v>1499.9995957780541</v>
      </c>
      <c r="X24" s="33">
        <v>1431.2973236458672</v>
      </c>
      <c r="Y24" s="33">
        <v>1369.3958336215942</v>
      </c>
      <c r="Z24" s="33">
        <v>30699.817503128812</v>
      </c>
      <c r="AA24" s="33">
        <v>29293.718979872694</v>
      </c>
      <c r="AB24" s="33">
        <v>27952.02161738967</v>
      </c>
      <c r="AC24" s="33">
        <v>26743.132079123829</v>
      </c>
      <c r="AD24" s="33">
        <v>39559.99765012478</v>
      </c>
      <c r="AE24" s="33">
        <v>37748.089352329138</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1.2699993116896785E-2</v>
      </c>
      <c r="D26" s="33">
        <v>91452.803548280295</v>
      </c>
      <c r="E26" s="33">
        <v>174462.94446283943</v>
      </c>
      <c r="F26" s="33">
        <v>249636.11929347983</v>
      </c>
      <c r="G26" s="33">
        <v>304518.10166537319</v>
      </c>
      <c r="H26" s="33">
        <v>301175.28098279436</v>
      </c>
      <c r="I26" s="33">
        <v>293936.52219658816</v>
      </c>
      <c r="J26" s="33">
        <v>285021.1529194857</v>
      </c>
      <c r="K26" s="33">
        <v>582409.51037669729</v>
      </c>
      <c r="L26" s="33">
        <v>555734.26540536957</v>
      </c>
      <c r="M26" s="33">
        <v>531699.46245331841</v>
      </c>
      <c r="N26" s="33">
        <v>505928.12796440138</v>
      </c>
      <c r="O26" s="33">
        <v>482755.84710207995</v>
      </c>
      <c r="P26" s="33">
        <v>479593.74342236633</v>
      </c>
      <c r="Q26" s="33">
        <v>499864.07454594318</v>
      </c>
      <c r="R26" s="33">
        <v>491883.07438894495</v>
      </c>
      <c r="S26" s="33">
        <v>474903.91032738751</v>
      </c>
      <c r="T26" s="33">
        <v>474697.39409539785</v>
      </c>
      <c r="U26" s="33">
        <v>483099.87948284141</v>
      </c>
      <c r="V26" s="33">
        <v>459684.15456459927</v>
      </c>
      <c r="W26" s="33">
        <v>498290.71353950619</v>
      </c>
      <c r="X26" s="33">
        <v>475468.25285366917</v>
      </c>
      <c r="Y26" s="33">
        <v>454904.85326023551</v>
      </c>
      <c r="Z26" s="33">
        <v>432855.73335325735</v>
      </c>
      <c r="AA26" s="33">
        <v>425108.30081778881</v>
      </c>
      <c r="AB26" s="33">
        <v>405637.68945381808</v>
      </c>
      <c r="AC26" s="33">
        <v>395125.48374718457</v>
      </c>
      <c r="AD26" s="33">
        <v>349135.04311325791</v>
      </c>
      <c r="AE26" s="33">
        <v>307262.47641421168</v>
      </c>
    </row>
    <row r="27" spans="1:31">
      <c r="A27" s="29" t="s">
        <v>130</v>
      </c>
      <c r="B27" s="29" t="s">
        <v>68</v>
      </c>
      <c r="C27" s="33">
        <v>9.7995707970038783E-4</v>
      </c>
      <c r="D27" s="33">
        <v>1.9599597554206981E-3</v>
      </c>
      <c r="E27" s="33">
        <v>2.0223902842394148E-3</v>
      </c>
      <c r="F27" s="33">
        <v>3.7243667891238897E-3</v>
      </c>
      <c r="G27" s="33">
        <v>7962.9907238633468</v>
      </c>
      <c r="H27" s="33">
        <v>50931.680041069776</v>
      </c>
      <c r="I27" s="33">
        <v>91847.521223303716</v>
      </c>
      <c r="J27" s="33">
        <v>127621.52537301045</v>
      </c>
      <c r="K27" s="33">
        <v>228913.53664727634</v>
      </c>
      <c r="L27" s="33">
        <v>218428.94709555453</v>
      </c>
      <c r="M27" s="33">
        <v>208982.17184833076</v>
      </c>
      <c r="N27" s="33">
        <v>198852.86034325213</v>
      </c>
      <c r="O27" s="33">
        <v>189745.09567183605</v>
      </c>
      <c r="P27" s="33">
        <v>181054.48053081523</v>
      </c>
      <c r="Q27" s="33">
        <v>173224.10361502468</v>
      </c>
      <c r="R27" s="33">
        <v>164827.97637212276</v>
      </c>
      <c r="S27" s="33">
        <v>167299.19628593209</v>
      </c>
      <c r="T27" s="33">
        <v>170347.8010927526</v>
      </c>
      <c r="U27" s="33">
        <v>176553.83723159778</v>
      </c>
      <c r="V27" s="33">
        <v>167996.31873094002</v>
      </c>
      <c r="W27" s="33">
        <v>160301.83079340548</v>
      </c>
      <c r="X27" s="33">
        <v>197892.89276364434</v>
      </c>
      <c r="Y27" s="33">
        <v>189334.27591056671</v>
      </c>
      <c r="Z27" s="33">
        <v>180157.29280710226</v>
      </c>
      <c r="AA27" s="33">
        <v>171905.81367879518</v>
      </c>
      <c r="AB27" s="33">
        <v>179698.16245859166</v>
      </c>
      <c r="AC27" s="33">
        <v>175625.80681675739</v>
      </c>
      <c r="AD27" s="33">
        <v>180339.1990639318</v>
      </c>
      <c r="AE27" s="33">
        <v>183015.8153824507</v>
      </c>
    </row>
    <row r="28" spans="1:31">
      <c r="A28" s="29" t="s">
        <v>130</v>
      </c>
      <c r="B28" s="29" t="s">
        <v>36</v>
      </c>
      <c r="C28" s="33">
        <v>1.672337803052472E-3</v>
      </c>
      <c r="D28" s="33">
        <v>2.3459654020804199E-3</v>
      </c>
      <c r="E28" s="33">
        <v>2.24450537040468E-3</v>
      </c>
      <c r="F28" s="33">
        <v>2.7619712016553398E-3</v>
      </c>
      <c r="G28" s="33">
        <v>3.1558421948173101E-3</v>
      </c>
      <c r="H28" s="33">
        <v>3.2584975556751898E-3</v>
      </c>
      <c r="I28" s="33">
        <v>3.7520810589293098E-3</v>
      </c>
      <c r="J28" s="33">
        <v>3.91834265575679E-3</v>
      </c>
      <c r="K28" s="33">
        <v>0.30163462203468028</v>
      </c>
      <c r="L28" s="33">
        <v>0.28782793501512111</v>
      </c>
      <c r="M28" s="33">
        <v>0.27553186069467589</v>
      </c>
      <c r="N28" s="33">
        <v>0.26427569163065018</v>
      </c>
      <c r="O28" s="33">
        <v>0.2521714613792323</v>
      </c>
      <c r="P28" s="33">
        <v>0.24062162335766948</v>
      </c>
      <c r="Q28" s="33">
        <v>0.23022048693078964</v>
      </c>
      <c r="R28" s="33">
        <v>0.21906175981455892</v>
      </c>
      <c r="S28" s="33">
        <v>4643.1725131406511</v>
      </c>
      <c r="T28" s="33">
        <v>4430.5081214619277</v>
      </c>
      <c r="U28" s="33">
        <v>17714.518353447529</v>
      </c>
      <c r="V28" s="33">
        <v>16855.90025678352</v>
      </c>
      <c r="W28" s="33">
        <v>33879.076250343962</v>
      </c>
      <c r="X28" s="33">
        <v>32327.362535830754</v>
      </c>
      <c r="Y28" s="33">
        <v>30929.245059771558</v>
      </c>
      <c r="Z28" s="33">
        <v>29430.11237395952</v>
      </c>
      <c r="AA28" s="33">
        <v>28082.168083850771</v>
      </c>
      <c r="AB28" s="33">
        <v>26795.96180703627</v>
      </c>
      <c r="AC28" s="33">
        <v>25637.070160083196</v>
      </c>
      <c r="AD28" s="33">
        <v>24394.454887019438</v>
      </c>
      <c r="AE28" s="33">
        <v>23277.035079896599</v>
      </c>
    </row>
    <row r="29" spans="1:31">
      <c r="A29" s="29" t="s">
        <v>130</v>
      </c>
      <c r="B29" s="29" t="s">
        <v>73</v>
      </c>
      <c r="C29" s="33">
        <v>0</v>
      </c>
      <c r="D29" s="33">
        <v>0</v>
      </c>
      <c r="E29" s="33">
        <v>3.9764054531565502E-3</v>
      </c>
      <c r="F29" s="33">
        <v>4.6105967833771104E-3</v>
      </c>
      <c r="G29" s="33">
        <v>4.39942440986788E-3</v>
      </c>
      <c r="H29" s="33">
        <v>4.1979240535461506E-3</v>
      </c>
      <c r="I29" s="33">
        <v>4.2818515324579403E-3</v>
      </c>
      <c r="J29" s="33">
        <v>4.4871415251095609E-3</v>
      </c>
      <c r="K29" s="33">
        <v>241735.61368255169</v>
      </c>
      <c r="L29" s="33">
        <v>230663.75355072194</v>
      </c>
      <c r="M29" s="33">
        <v>220687.838500571</v>
      </c>
      <c r="N29" s="33">
        <v>209991.15799379742</v>
      </c>
      <c r="O29" s="33">
        <v>200373.24228072044</v>
      </c>
      <c r="P29" s="33">
        <v>191195.84179479687</v>
      </c>
      <c r="Q29" s="33">
        <v>182926.86385182777</v>
      </c>
      <c r="R29" s="33">
        <v>174060.44634414429</v>
      </c>
      <c r="S29" s="33">
        <v>166088.21670247579</v>
      </c>
      <c r="T29" s="33">
        <v>158481.12274461013</v>
      </c>
      <c r="U29" s="33">
        <v>151627.01869392936</v>
      </c>
      <c r="V29" s="33">
        <v>144277.69653928562</v>
      </c>
      <c r="W29" s="33">
        <v>137669.55821743078</v>
      </c>
      <c r="X29" s="33">
        <v>131364.08221624143</v>
      </c>
      <c r="Y29" s="33">
        <v>125682.75207774153</v>
      </c>
      <c r="Z29" s="33">
        <v>119590.94178498191</v>
      </c>
      <c r="AA29" s="33">
        <v>114113.49402420783</v>
      </c>
      <c r="AB29" s="33">
        <v>108886.92173547397</v>
      </c>
      <c r="AC29" s="33">
        <v>104177.70031278802</v>
      </c>
      <c r="AD29" s="33">
        <v>99128.234284737438</v>
      </c>
      <c r="AE29" s="33">
        <v>94588.009776023086</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1.5010928530672266E-2</v>
      </c>
      <c r="D31" s="35">
        <v>91452.806823598294</v>
      </c>
      <c r="E31" s="35">
        <v>174462.9478072261</v>
      </c>
      <c r="F31" s="35">
        <v>249636.1243327148</v>
      </c>
      <c r="G31" s="35">
        <v>312481.09364388179</v>
      </c>
      <c r="H31" s="35">
        <v>352106.9622210447</v>
      </c>
      <c r="I31" s="35">
        <v>385784.04456529592</v>
      </c>
      <c r="J31" s="35">
        <v>412642.67940566759</v>
      </c>
      <c r="K31" s="35">
        <v>811323.04809551826</v>
      </c>
      <c r="L31" s="35">
        <v>774163.21355484496</v>
      </c>
      <c r="M31" s="35">
        <v>740681.63536605262</v>
      </c>
      <c r="N31" s="35">
        <v>704780.98988437001</v>
      </c>
      <c r="O31" s="35">
        <v>672500.94427841646</v>
      </c>
      <c r="P31" s="35">
        <v>660648.2253887736</v>
      </c>
      <c r="Q31" s="35">
        <v>673088.17953447229</v>
      </c>
      <c r="R31" s="35">
        <v>656711.0520679988</v>
      </c>
      <c r="S31" s="35">
        <v>642203.11002376128</v>
      </c>
      <c r="T31" s="35">
        <v>645045.19844238879</v>
      </c>
      <c r="U31" s="35">
        <v>659653.73012200161</v>
      </c>
      <c r="V31" s="35">
        <v>627680.48605324072</v>
      </c>
      <c r="W31" s="35">
        <v>660092.54511183384</v>
      </c>
      <c r="X31" s="35">
        <v>674792.4440699137</v>
      </c>
      <c r="Y31" s="35">
        <v>645608.52611703717</v>
      </c>
      <c r="Z31" s="35">
        <v>643712.84472217364</v>
      </c>
      <c r="AA31" s="35">
        <v>626307.83448665251</v>
      </c>
      <c r="AB31" s="35">
        <v>613287.8743806564</v>
      </c>
      <c r="AC31" s="35">
        <v>597494.42345712427</v>
      </c>
      <c r="AD31" s="35">
        <v>569034.24101554137</v>
      </c>
      <c r="AE31" s="35">
        <v>528026.38226517127</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4.0161488345730103E-4</v>
      </c>
      <c r="D36" s="33">
        <v>3.9616828906994601E-4</v>
      </c>
      <c r="E36" s="33">
        <v>4.0324088065557301E-4</v>
      </c>
      <c r="F36" s="33">
        <v>4.6914998886455001E-4</v>
      </c>
      <c r="G36" s="33">
        <v>4.4766220293680396E-4</v>
      </c>
      <c r="H36" s="33">
        <v>4.27158590418492E-4</v>
      </c>
      <c r="I36" s="33">
        <v>4.0868452252473803E-4</v>
      </c>
      <c r="J36" s="33">
        <v>4.4513679732380003E-4</v>
      </c>
      <c r="K36" s="33">
        <v>4.2474885223910401E-4</v>
      </c>
      <c r="L36" s="33">
        <v>4.0529470617366598E-4</v>
      </c>
      <c r="M36" s="33">
        <v>4.2992026450553502E-4</v>
      </c>
      <c r="N36" s="33">
        <v>5.9079651807362099E-4</v>
      </c>
      <c r="O36" s="33">
        <v>5.6373713534199599E-4</v>
      </c>
      <c r="P36" s="33">
        <v>5.3791711366179293E-4</v>
      </c>
      <c r="Q36" s="33">
        <v>5.1465287995116108E-4</v>
      </c>
      <c r="R36" s="33">
        <v>5.0725444527259696E-4</v>
      </c>
      <c r="S36" s="33">
        <v>8.7752526530178703E-4</v>
      </c>
      <c r="T36" s="33">
        <v>8.3733326808437501E-4</v>
      </c>
      <c r="U36" s="33">
        <v>1.12841036077107E-3</v>
      </c>
      <c r="V36" s="33">
        <v>1.07371660410832E-3</v>
      </c>
      <c r="W36" s="33">
        <v>1.0245387439702801E-3</v>
      </c>
      <c r="X36" s="33">
        <v>1.1792362952886399E-3</v>
      </c>
      <c r="Y36" s="33">
        <v>1.1282358194218201E-3</v>
      </c>
      <c r="Z36" s="33">
        <v>1.0735505227328702E-3</v>
      </c>
      <c r="AA36" s="33">
        <v>1.02438026937544E-3</v>
      </c>
      <c r="AB36" s="33">
        <v>9.2951829749608197E-4</v>
      </c>
      <c r="AC36" s="33">
        <v>8.8529994135691308E-4</v>
      </c>
      <c r="AD36" s="33">
        <v>8.3491923379248802E-4</v>
      </c>
      <c r="AE36" s="33">
        <v>7.7023228779372595E-4</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9.7924877971651385E-4</v>
      </c>
      <c r="D38" s="33">
        <v>9.7018156682721285E-4</v>
      </c>
      <c r="E38" s="33">
        <v>9.2822244312733802E-4</v>
      </c>
      <c r="F38" s="33">
        <v>8.8323174275959499E-4</v>
      </c>
      <c r="G38" s="33">
        <v>8.4277838016026793E-4</v>
      </c>
      <c r="H38" s="33">
        <v>8.0417784334421596E-4</v>
      </c>
      <c r="I38" s="33">
        <v>7.69398170384721E-4</v>
      </c>
      <c r="J38" s="33">
        <v>7.7444579239667704E-4</v>
      </c>
      <c r="K38" s="33">
        <v>7.5651550395028301E-4</v>
      </c>
      <c r="L38" s="33">
        <v>7.6173560858438496E-4</v>
      </c>
      <c r="M38" s="33">
        <v>7.7295269400204586E-4</v>
      </c>
      <c r="N38" s="33">
        <v>9.7131195230360705E-4</v>
      </c>
      <c r="O38" s="33">
        <v>9.2682438160010202E-4</v>
      </c>
      <c r="P38" s="33">
        <v>8.8437440957167199E-4</v>
      </c>
      <c r="Q38" s="33">
        <v>8.4612633671910702E-4</v>
      </c>
      <c r="R38" s="33">
        <v>8.3036565760471808E-4</v>
      </c>
      <c r="S38" s="33">
        <v>1.1624996081681532E-3</v>
      </c>
      <c r="T38" s="33">
        <v>1.1092553508638692E-3</v>
      </c>
      <c r="U38" s="33">
        <v>8936.169669983632</v>
      </c>
      <c r="V38" s="33">
        <v>8503.0358505696349</v>
      </c>
      <c r="W38" s="33">
        <v>8113.5838236492164</v>
      </c>
      <c r="X38" s="33">
        <v>10352.263736536865</v>
      </c>
      <c r="Y38" s="33">
        <v>9904.541444599743</v>
      </c>
      <c r="Z38" s="33">
        <v>9424.4708971644341</v>
      </c>
      <c r="AA38" s="33">
        <v>19790.24372450712</v>
      </c>
      <c r="AB38" s="33">
        <v>50584.10343142051</v>
      </c>
      <c r="AC38" s="33">
        <v>48396.40502890358</v>
      </c>
      <c r="AD38" s="33">
        <v>48634.038795286906</v>
      </c>
      <c r="AE38" s="33">
        <v>46406.525549546386</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73655.468453773647</v>
      </c>
      <c r="D40" s="33">
        <v>70281.936254717148</v>
      </c>
      <c r="E40" s="33">
        <v>67242.33205094446</v>
      </c>
      <c r="F40" s="33">
        <v>63983.125820837187</v>
      </c>
      <c r="G40" s="33">
        <v>70969.311682045125</v>
      </c>
      <c r="H40" s="33">
        <v>67718.80901701923</v>
      </c>
      <c r="I40" s="33">
        <v>121263.44263437738</v>
      </c>
      <c r="J40" s="33">
        <v>175806.733503753</v>
      </c>
      <c r="K40" s="33">
        <v>230805.85870592613</v>
      </c>
      <c r="L40" s="33">
        <v>220234.5979141577</v>
      </c>
      <c r="M40" s="33">
        <v>210709.73055650099</v>
      </c>
      <c r="N40" s="33">
        <v>257038.16051378733</v>
      </c>
      <c r="O40" s="33">
        <v>260853.12215411363</v>
      </c>
      <c r="P40" s="33">
        <v>248905.65087520177</v>
      </c>
      <c r="Q40" s="33">
        <v>238140.79690670152</v>
      </c>
      <c r="R40" s="33">
        <v>253358.49649165024</v>
      </c>
      <c r="S40" s="33">
        <v>312072.73074437457</v>
      </c>
      <c r="T40" s="33">
        <v>297779.32311081223</v>
      </c>
      <c r="U40" s="33">
        <v>284900.74462520669</v>
      </c>
      <c r="V40" s="33">
        <v>271091.67965843488</v>
      </c>
      <c r="W40" s="33">
        <v>272616.67085251003</v>
      </c>
      <c r="X40" s="33">
        <v>325405.50377808372</v>
      </c>
      <c r="Y40" s="33">
        <v>311332.1282672424</v>
      </c>
      <c r="Z40" s="33">
        <v>306176.35736182256</v>
      </c>
      <c r="AA40" s="33">
        <v>321020.73323155276</v>
      </c>
      <c r="AB40" s="33">
        <v>300831.81333669572</v>
      </c>
      <c r="AC40" s="33">
        <v>287821.2182876991</v>
      </c>
      <c r="AD40" s="33">
        <v>273870.59855048388</v>
      </c>
      <c r="AE40" s="33">
        <v>311083.50824162445</v>
      </c>
    </row>
    <row r="41" spans="1:31">
      <c r="A41" s="29" t="s">
        <v>131</v>
      </c>
      <c r="B41" s="29" t="s">
        <v>68</v>
      </c>
      <c r="C41" s="33">
        <v>1.429982105972736E-3</v>
      </c>
      <c r="D41" s="33">
        <v>2.2335706697858312E-3</v>
      </c>
      <c r="E41" s="33">
        <v>2.3851958894860249E-3</v>
      </c>
      <c r="F41" s="33">
        <v>3.7444002747837649E-3</v>
      </c>
      <c r="G41" s="33">
        <v>3.78763074503002E-3</v>
      </c>
      <c r="H41" s="33">
        <v>3.8908482778514347E-3</v>
      </c>
      <c r="I41" s="33">
        <v>4.8505532405445527E-3</v>
      </c>
      <c r="J41" s="33">
        <v>4.633586761688257E-3</v>
      </c>
      <c r="K41" s="33">
        <v>7.1093248622569891E-3</v>
      </c>
      <c r="L41" s="33">
        <v>6.783706926933788E-3</v>
      </c>
      <c r="M41" s="33">
        <v>6.4903201962192665E-3</v>
      </c>
      <c r="N41" s="33">
        <v>6.1757360645805269E-3</v>
      </c>
      <c r="O41" s="33">
        <v>5.8928779218719654E-3</v>
      </c>
      <c r="P41" s="33">
        <v>5.6229751140514095E-3</v>
      </c>
      <c r="Q41" s="33">
        <v>5.3837931532938936E-3</v>
      </c>
      <c r="R41" s="33">
        <v>5.1228420995942311E-3</v>
      </c>
      <c r="S41" s="33">
        <v>35911.981924551132</v>
      </c>
      <c r="T41" s="33">
        <v>34267.158321785151</v>
      </c>
      <c r="U41" s="33">
        <v>32785.147151215548</v>
      </c>
      <c r="V41" s="33">
        <v>40817.354331282579</v>
      </c>
      <c r="W41" s="33">
        <v>49466.282239305372</v>
      </c>
      <c r="X41" s="33">
        <v>86808.435134960979</v>
      </c>
      <c r="Y41" s="33">
        <v>83054.08028782421</v>
      </c>
      <c r="Z41" s="33">
        <v>79028.470620427499</v>
      </c>
      <c r="AA41" s="33">
        <v>75408.846006460502</v>
      </c>
      <c r="AB41" s="33">
        <v>97844.266231509653</v>
      </c>
      <c r="AC41" s="33">
        <v>93612.625400401928</v>
      </c>
      <c r="AD41" s="33">
        <v>89075.245722629959</v>
      </c>
      <c r="AE41" s="33">
        <v>90770.700777437072</v>
      </c>
    </row>
    <row r="42" spans="1:31">
      <c r="A42" s="29" t="s">
        <v>131</v>
      </c>
      <c r="B42" s="29" t="s">
        <v>36</v>
      </c>
      <c r="C42" s="33">
        <v>8.8963959752273107E-4</v>
      </c>
      <c r="D42" s="33">
        <v>1.1683700063055201E-3</v>
      </c>
      <c r="E42" s="33">
        <v>1.1178394836713701E-3</v>
      </c>
      <c r="F42" s="33">
        <v>1.3536933842588398E-3</v>
      </c>
      <c r="G42" s="33">
        <v>1.6628173864458699E-3</v>
      </c>
      <c r="H42" s="33">
        <v>1.58665781086247E-3</v>
      </c>
      <c r="I42" s="33">
        <v>2.2327949015000801E-3</v>
      </c>
      <c r="J42" s="33">
        <v>2.8675058190239301E-3</v>
      </c>
      <c r="K42" s="33">
        <v>2.7547196270092801E-3</v>
      </c>
      <c r="L42" s="33">
        <v>2.6509385272747901E-3</v>
      </c>
      <c r="M42" s="33">
        <v>2.7369827584793199E-3</v>
      </c>
      <c r="N42" s="33">
        <v>7.6605890072297201E-3</v>
      </c>
      <c r="O42" s="33">
        <v>2619.3471258384998</v>
      </c>
      <c r="P42" s="33">
        <v>2499.3770274767899</v>
      </c>
      <c r="Q42" s="33">
        <v>2391.2821458949102</v>
      </c>
      <c r="R42" s="33">
        <v>2275.3773223073499</v>
      </c>
      <c r="S42" s="33">
        <v>56609.668257443896</v>
      </c>
      <c r="T42" s="33">
        <v>54016.859002773206</v>
      </c>
      <c r="U42" s="33">
        <v>51680.698281653502</v>
      </c>
      <c r="V42" s="33">
        <v>49175.748279203901</v>
      </c>
      <c r="W42" s="33">
        <v>46923.423574409899</v>
      </c>
      <c r="X42" s="33">
        <v>44774.259017557197</v>
      </c>
      <c r="Y42" s="33">
        <v>42837.829036897099</v>
      </c>
      <c r="Z42" s="33">
        <v>40761.490505546601</v>
      </c>
      <c r="AA42" s="33">
        <v>38894.551852902798</v>
      </c>
      <c r="AB42" s="33">
        <v>61335.005992618302</v>
      </c>
      <c r="AC42" s="33">
        <v>58682.3444054379</v>
      </c>
      <c r="AD42" s="33">
        <v>55838.026147955701</v>
      </c>
      <c r="AE42" s="33">
        <v>53280.559278156499</v>
      </c>
    </row>
    <row r="43" spans="1:31">
      <c r="A43" s="29" t="s">
        <v>131</v>
      </c>
      <c r="B43" s="29" t="s">
        <v>73</v>
      </c>
      <c r="C43" s="33">
        <v>0</v>
      </c>
      <c r="D43" s="33">
        <v>0</v>
      </c>
      <c r="E43" s="33">
        <v>1.98271873146011E-3</v>
      </c>
      <c r="F43" s="33">
        <v>2.3412186457468097E-3</v>
      </c>
      <c r="G43" s="33">
        <v>2.3299640023084801E-3</v>
      </c>
      <c r="H43" s="33">
        <v>2.3522303570578701E-3</v>
      </c>
      <c r="I43" s="33">
        <v>2.3806590286678002E-3</v>
      </c>
      <c r="J43" s="33">
        <v>2.6793553173925103E-3</v>
      </c>
      <c r="K43" s="33">
        <v>2.5566367522192801E-3</v>
      </c>
      <c r="L43" s="33">
        <v>2.5614683602454198E-3</v>
      </c>
      <c r="M43" s="33">
        <v>2.5463574766980499E-3</v>
      </c>
      <c r="N43" s="33">
        <v>5.7919928391070401E-3</v>
      </c>
      <c r="O43" s="33">
        <v>9.6893210164428496E-3</v>
      </c>
      <c r="P43" s="33">
        <v>9.2455353173523901E-3</v>
      </c>
      <c r="Q43" s="33">
        <v>8.8456776274964295E-3</v>
      </c>
      <c r="R43" s="33">
        <v>8.4169299338428503E-3</v>
      </c>
      <c r="S43" s="33">
        <v>32075.8899467581</v>
      </c>
      <c r="T43" s="33">
        <v>30606.765204186999</v>
      </c>
      <c r="U43" s="33">
        <v>29283.061382998803</v>
      </c>
      <c r="V43" s="33">
        <v>27863.719014919501</v>
      </c>
      <c r="W43" s="33">
        <v>26587.5182073836</v>
      </c>
      <c r="X43" s="33">
        <v>98224.200617268405</v>
      </c>
      <c r="Y43" s="33">
        <v>93976.128374977096</v>
      </c>
      <c r="Z43" s="33">
        <v>89421.129891067292</v>
      </c>
      <c r="AA43" s="33">
        <v>85325.505587277396</v>
      </c>
      <c r="AB43" s="33">
        <v>96948.582077193394</v>
      </c>
      <c r="AC43" s="33">
        <v>92755.678720754906</v>
      </c>
      <c r="AD43" s="33">
        <v>88259.835100908691</v>
      </c>
      <c r="AE43" s="33">
        <v>144697.312275565</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73655.471264619409</v>
      </c>
      <c r="D45" s="35">
        <v>70281.939854637676</v>
      </c>
      <c r="E45" s="35">
        <v>67242.335767603669</v>
      </c>
      <c r="F45" s="35">
        <v>63983.130917619193</v>
      </c>
      <c r="G45" s="35">
        <v>70969.316760116461</v>
      </c>
      <c r="H45" s="35">
        <v>67718.81413920394</v>
      </c>
      <c r="I45" s="35">
        <v>121263.44866301332</v>
      </c>
      <c r="J45" s="35">
        <v>175806.73935692236</v>
      </c>
      <c r="K45" s="35">
        <v>230805.86699651534</v>
      </c>
      <c r="L45" s="35">
        <v>220234.60586489493</v>
      </c>
      <c r="M45" s="35">
        <v>210709.73824969414</v>
      </c>
      <c r="N45" s="35">
        <v>257038.16825163184</v>
      </c>
      <c r="O45" s="35">
        <v>260853.12953755309</v>
      </c>
      <c r="P45" s="35">
        <v>248905.65792046842</v>
      </c>
      <c r="Q45" s="35">
        <v>238140.80365127389</v>
      </c>
      <c r="R45" s="35">
        <v>253358.50295211244</v>
      </c>
      <c r="S45" s="35">
        <v>347984.71470895055</v>
      </c>
      <c r="T45" s="35">
        <v>332046.48337918601</v>
      </c>
      <c r="U45" s="35">
        <v>326622.06257481623</v>
      </c>
      <c r="V45" s="35">
        <v>320412.07091400365</v>
      </c>
      <c r="W45" s="35">
        <v>330196.53794000339</v>
      </c>
      <c r="X45" s="35">
        <v>422566.20382881787</v>
      </c>
      <c r="Y45" s="35">
        <v>404290.75112790219</v>
      </c>
      <c r="Z45" s="35">
        <v>394629.29995296506</v>
      </c>
      <c r="AA45" s="35">
        <v>416219.82398690062</v>
      </c>
      <c r="AB45" s="35">
        <v>449260.18392914417</v>
      </c>
      <c r="AC45" s="35">
        <v>429830.24960230454</v>
      </c>
      <c r="AD45" s="35">
        <v>411579.88390331995</v>
      </c>
      <c r="AE45" s="35">
        <v>448260.73533884023</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0</v>
      </c>
      <c r="G49" s="33">
        <v>0</v>
      </c>
      <c r="H49" s="33">
        <v>0</v>
      </c>
      <c r="I49" s="33">
        <v>0</v>
      </c>
      <c r="J49" s="33">
        <v>0</v>
      </c>
      <c r="K49" s="33">
        <v>0</v>
      </c>
      <c r="L49" s="33">
        <v>0</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3.45012675377481E-4</v>
      </c>
      <c r="D50" s="33">
        <v>3.2921056797721699E-4</v>
      </c>
      <c r="E50" s="33">
        <v>3.2892987596289304E-4</v>
      </c>
      <c r="F50" s="33">
        <v>3.7910788281653304E-4</v>
      </c>
      <c r="G50" s="33">
        <v>3.6174416284885603E-4</v>
      </c>
      <c r="H50" s="33">
        <v>3.4517572777179099E-4</v>
      </c>
      <c r="I50" s="33">
        <v>3.3024731482828799E-4</v>
      </c>
      <c r="J50" s="33">
        <v>3.4482557118435295E-4</v>
      </c>
      <c r="K50" s="33">
        <v>3.2903203344186098E-4</v>
      </c>
      <c r="L50" s="33">
        <v>3.1396186384624603E-4</v>
      </c>
      <c r="M50" s="33">
        <v>3.1402600659310098E-4</v>
      </c>
      <c r="N50" s="33">
        <v>4.6880524398232597E-4</v>
      </c>
      <c r="O50" s="33">
        <v>4.4733324789664501E-4</v>
      </c>
      <c r="P50" s="33">
        <v>4.26844702021519E-4</v>
      </c>
      <c r="Q50" s="33">
        <v>4.0838420940328803E-4</v>
      </c>
      <c r="R50" s="33">
        <v>3.8858993300303399E-4</v>
      </c>
      <c r="S50" s="33">
        <v>5.5322146315402003E-4</v>
      </c>
      <c r="T50" s="33">
        <v>5.2788307531848305E-4</v>
      </c>
      <c r="U50" s="33">
        <v>6.0578598019041892E-4</v>
      </c>
      <c r="V50" s="33">
        <v>5.7642369130856395E-4</v>
      </c>
      <c r="W50" s="33">
        <v>6.4221823029997501E-4</v>
      </c>
      <c r="X50" s="33">
        <v>6.1280365462241799E-4</v>
      </c>
      <c r="Y50" s="33">
        <v>5.8630067288454896E-4</v>
      </c>
      <c r="Z50" s="33">
        <v>5.8197034972180394E-4</v>
      </c>
      <c r="AA50" s="33">
        <v>5.553152189791109E-4</v>
      </c>
      <c r="AB50" s="33">
        <v>4.2310625496512201E-4</v>
      </c>
      <c r="AC50" s="33">
        <v>4.2598846673199797E-4</v>
      </c>
      <c r="AD50" s="33">
        <v>1.1647266198295801E-3</v>
      </c>
      <c r="AE50" s="33">
        <v>1.09091715781855E-3</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9.7148405765087994E-4</v>
      </c>
      <c r="D52" s="33">
        <v>9.4771467500063004E-4</v>
      </c>
      <c r="E52" s="33">
        <v>9.0672721591028192E-4</v>
      </c>
      <c r="F52" s="33">
        <v>8.62778383614379E-4</v>
      </c>
      <c r="G52" s="33">
        <v>8.2326181609817509E-4</v>
      </c>
      <c r="H52" s="33">
        <v>7.8555516771986204E-4</v>
      </c>
      <c r="I52" s="33">
        <v>7.5158090188915988E-4</v>
      </c>
      <c r="J52" s="33">
        <v>7.3763286827507001E-4</v>
      </c>
      <c r="K52" s="33">
        <v>7.3144831250938306E-4</v>
      </c>
      <c r="L52" s="33">
        <v>7.3050618074931603E-4</v>
      </c>
      <c r="M52" s="33">
        <v>7.3474254563988704E-4</v>
      </c>
      <c r="N52" s="33">
        <v>9.9061578478434388E-4</v>
      </c>
      <c r="O52" s="33">
        <v>9.4524406907438698E-4</v>
      </c>
      <c r="P52" s="33">
        <v>9.019504472309761E-4</v>
      </c>
      <c r="Q52" s="33">
        <v>8.6294223301568499E-4</v>
      </c>
      <c r="R52" s="33">
        <v>8.2111564745126597E-4</v>
      </c>
      <c r="S52" s="33">
        <v>1.1077843769935192E-3</v>
      </c>
      <c r="T52" s="33">
        <v>1.0570461608325238E-3</v>
      </c>
      <c r="U52" s="33">
        <v>1.4059316874761921E-3</v>
      </c>
      <c r="V52" s="33">
        <v>1.3377865442973191E-3</v>
      </c>
      <c r="W52" s="33">
        <v>1.9627517062942921E-3</v>
      </c>
      <c r="X52" s="33">
        <v>1.8728546808328961E-3</v>
      </c>
      <c r="Y52" s="33">
        <v>1.791856088495229E-3</v>
      </c>
      <c r="Z52" s="33">
        <v>6.6572274678029803E-3</v>
      </c>
      <c r="AA52" s="33">
        <v>6.3523162835425508E-3</v>
      </c>
      <c r="AB52" s="33">
        <v>5.7607151711942355E-3</v>
      </c>
      <c r="AC52" s="33">
        <v>5.5051400637987774E-3</v>
      </c>
      <c r="AD52" s="33">
        <v>7211.1029674954616</v>
      </c>
      <c r="AE52" s="33">
        <v>6880.8234548159162</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7.7122096800318453E-3</v>
      </c>
      <c r="D54" s="33">
        <v>7.4721078180519165E-3</v>
      </c>
      <c r="E54" s="33">
        <v>7.4181989657065928E-3</v>
      </c>
      <c r="F54" s="33">
        <v>9.9566005807656122E-3</v>
      </c>
      <c r="G54" s="33">
        <v>9.5005730694672358E-3</v>
      </c>
      <c r="H54" s="33">
        <v>9.0654323145847749E-3</v>
      </c>
      <c r="I54" s="33">
        <v>8.9565616494939534E-3</v>
      </c>
      <c r="J54" s="33">
        <v>9.8543618827566098E-3</v>
      </c>
      <c r="K54" s="33">
        <v>9.4520792846765466E-3</v>
      </c>
      <c r="L54" s="33">
        <v>9.2469079411208813E-3</v>
      </c>
      <c r="M54" s="33">
        <v>1.0548148341269001E-2</v>
      </c>
      <c r="N54" s="33">
        <v>47625.560090016239</v>
      </c>
      <c r="O54" s="33">
        <v>45444.241044723851</v>
      </c>
      <c r="P54" s="33">
        <v>52793.640134658439</v>
      </c>
      <c r="Q54" s="33">
        <v>50510.382192477846</v>
      </c>
      <c r="R54" s="33">
        <v>69062.530864729924</v>
      </c>
      <c r="S54" s="33">
        <v>159969.4829179486</v>
      </c>
      <c r="T54" s="33">
        <v>152642.6551546143</v>
      </c>
      <c r="U54" s="33">
        <v>146041.05492645301</v>
      </c>
      <c r="V54" s="33">
        <v>138962.48459940311</v>
      </c>
      <c r="W54" s="33">
        <v>132597.79328784189</v>
      </c>
      <c r="X54" s="33">
        <v>138553.328907852</v>
      </c>
      <c r="Y54" s="33">
        <v>177325.06850486834</v>
      </c>
      <c r="Z54" s="33">
        <v>168730.16856050506</v>
      </c>
      <c r="AA54" s="33">
        <v>179125.97332517005</v>
      </c>
      <c r="AB54" s="33">
        <v>230043.47314002563</v>
      </c>
      <c r="AC54" s="33">
        <v>262917.37615760247</v>
      </c>
      <c r="AD54" s="33">
        <v>264001.08656253124</v>
      </c>
      <c r="AE54" s="33">
        <v>275717.19299640291</v>
      </c>
    </row>
    <row r="55" spans="1:31">
      <c r="A55" s="29" t="s">
        <v>132</v>
      </c>
      <c r="B55" s="29" t="s">
        <v>68</v>
      </c>
      <c r="C55" s="33">
        <v>4.3935637915769598E-4</v>
      </c>
      <c r="D55" s="33">
        <v>5.1099017689383E-4</v>
      </c>
      <c r="E55" s="33">
        <v>5.2635736732452494E-4</v>
      </c>
      <c r="F55" s="33">
        <v>1.2670108451555762E-3</v>
      </c>
      <c r="G55" s="33">
        <v>1.2496656269565759E-3</v>
      </c>
      <c r="H55" s="33">
        <v>1.2445074242966761E-3</v>
      </c>
      <c r="I55" s="33">
        <v>1.4224724182794661E-3</v>
      </c>
      <c r="J55" s="33">
        <v>1.5139746881243719E-3</v>
      </c>
      <c r="K55" s="33">
        <v>1.479787774824892E-3</v>
      </c>
      <c r="L55" s="33">
        <v>1.566969940693475E-3</v>
      </c>
      <c r="M55" s="33">
        <v>1.5181192844835603E-3</v>
      </c>
      <c r="N55" s="33">
        <v>2.9733796074708548E-3</v>
      </c>
      <c r="O55" s="33">
        <v>2.8457895672496627E-3</v>
      </c>
      <c r="P55" s="33">
        <v>2.715448059271645E-3</v>
      </c>
      <c r="Q55" s="33">
        <v>2.5980083707480119E-3</v>
      </c>
      <c r="R55" s="33">
        <v>2.4720835808157591E-3</v>
      </c>
      <c r="S55" s="33">
        <v>5.7246960409565598E-3</v>
      </c>
      <c r="T55" s="33">
        <v>6.6941445810141604E-3</v>
      </c>
      <c r="U55" s="33">
        <v>4.1296461107644213E-2</v>
      </c>
      <c r="V55" s="33">
        <v>17714.14614041421</v>
      </c>
      <c r="W55" s="33">
        <v>16902.811462390364</v>
      </c>
      <c r="X55" s="33">
        <v>16128.636910111234</v>
      </c>
      <c r="Y55" s="33">
        <v>15431.093796160987</v>
      </c>
      <c r="Z55" s="33">
        <v>14683.152693820704</v>
      </c>
      <c r="AA55" s="33">
        <v>14010.6418778388</v>
      </c>
      <c r="AB55" s="33">
        <v>16451.587682873291</v>
      </c>
      <c r="AC55" s="33">
        <v>18953.967493884506</v>
      </c>
      <c r="AD55" s="33">
        <v>29882.280732161238</v>
      </c>
      <c r="AE55" s="33">
        <v>28513.631394421645</v>
      </c>
    </row>
    <row r="56" spans="1:31">
      <c r="A56" s="29" t="s">
        <v>132</v>
      </c>
      <c r="B56" s="29" t="s">
        <v>36</v>
      </c>
      <c r="C56" s="33">
        <v>8.5600910762172395E-4</v>
      </c>
      <c r="D56" s="33">
        <v>1.2439103004020899E-3</v>
      </c>
      <c r="E56" s="33">
        <v>1.1901127557457801E-3</v>
      </c>
      <c r="F56" s="33">
        <v>1.32750794479634E-3</v>
      </c>
      <c r="G56" s="33">
        <v>1.8049702135423899E-3</v>
      </c>
      <c r="H56" s="33">
        <v>1.8552512141565701E-3</v>
      </c>
      <c r="I56" s="33">
        <v>1.9655730032118899E-3</v>
      </c>
      <c r="J56" s="33">
        <v>2.0575504366403398E-3</v>
      </c>
      <c r="K56" s="33">
        <v>2.4089380040030403E-3</v>
      </c>
      <c r="L56" s="33">
        <v>2.3121707095128002E-3</v>
      </c>
      <c r="M56" s="33">
        <v>2.3835297264105E-3</v>
      </c>
      <c r="N56" s="33">
        <v>4.79225223709814E-3</v>
      </c>
      <c r="O56" s="33">
        <v>4.57275976640289E-3</v>
      </c>
      <c r="P56" s="33">
        <v>4.3633203860518801E-3</v>
      </c>
      <c r="Q56" s="33">
        <v>4.1805870282778101E-3</v>
      </c>
      <c r="R56" s="33">
        <v>3.9779550624778701E-3</v>
      </c>
      <c r="S56" s="33">
        <v>8.8521445273760796E-3</v>
      </c>
      <c r="T56" s="33">
        <v>8.4526986994974494E-3</v>
      </c>
      <c r="U56" s="33">
        <v>3.7915681220504101E-2</v>
      </c>
      <c r="V56" s="33">
        <v>3.60779180144312E-2</v>
      </c>
      <c r="W56" s="33">
        <v>4623.5453356886401</v>
      </c>
      <c r="X56" s="33">
        <v>4411.7797363766203</v>
      </c>
      <c r="Y56" s="33">
        <v>4220.9758518000299</v>
      </c>
      <c r="Z56" s="33">
        <v>4016.38618301005</v>
      </c>
      <c r="AA56" s="33">
        <v>3832.4293570645104</v>
      </c>
      <c r="AB56" s="33">
        <v>3656.8981910498396</v>
      </c>
      <c r="AC56" s="33">
        <v>3498.7419090318399</v>
      </c>
      <c r="AD56" s="33">
        <v>3329.15884687893</v>
      </c>
      <c r="AE56" s="33">
        <v>3176.6781160566297</v>
      </c>
    </row>
    <row r="57" spans="1:31">
      <c r="A57" s="29" t="s">
        <v>132</v>
      </c>
      <c r="B57" s="29" t="s">
        <v>73</v>
      </c>
      <c r="C57" s="33">
        <v>0</v>
      </c>
      <c r="D57" s="33">
        <v>0</v>
      </c>
      <c r="E57" s="33">
        <v>2.2446826728590601E-3</v>
      </c>
      <c r="F57" s="33">
        <v>2.6655254529132301E-3</v>
      </c>
      <c r="G57" s="33">
        <v>2.5631651932640298E-3</v>
      </c>
      <c r="H57" s="33">
        <v>2.5707383961712199E-3</v>
      </c>
      <c r="I57" s="33">
        <v>2.4595572172525899E-3</v>
      </c>
      <c r="J57" s="33">
        <v>2.4918216022647003E-3</v>
      </c>
      <c r="K57" s="33">
        <v>2.41488767883109E-3</v>
      </c>
      <c r="L57" s="33">
        <v>2.36989309733174E-3</v>
      </c>
      <c r="M57" s="33">
        <v>2.4204978765993103E-3</v>
      </c>
      <c r="N57" s="33">
        <v>4.991725162879E-3</v>
      </c>
      <c r="O57" s="33">
        <v>4.7630965275683992E-3</v>
      </c>
      <c r="P57" s="33">
        <v>4.5449394328932304E-3</v>
      </c>
      <c r="Q57" s="33">
        <v>4.3483765601344104E-3</v>
      </c>
      <c r="R57" s="33">
        <v>4.1501692288602003E-3</v>
      </c>
      <c r="S57" s="33">
        <v>1.6512106270986E-2</v>
      </c>
      <c r="T57" s="33">
        <v>1.5765339020805701E-2</v>
      </c>
      <c r="U57" s="33">
        <v>1.9626844736045E-2</v>
      </c>
      <c r="V57" s="33">
        <v>1.8675536677053701E-2</v>
      </c>
      <c r="W57" s="33">
        <v>14415.994341637601</v>
      </c>
      <c r="X57" s="33">
        <v>13755.719800203298</v>
      </c>
      <c r="Y57" s="33">
        <v>13160.802345148901</v>
      </c>
      <c r="Z57" s="33">
        <v>14664.6754698145</v>
      </c>
      <c r="AA57" s="33">
        <v>13993.010938908501</v>
      </c>
      <c r="AB57" s="33">
        <v>13352.109669215299</v>
      </c>
      <c r="AC57" s="33">
        <v>12774.647853529399</v>
      </c>
      <c r="AD57" s="33">
        <v>42256.806966756798</v>
      </c>
      <c r="AE57" s="33">
        <v>40321.380677417299</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9.4680627922179034E-3</v>
      </c>
      <c r="D59" s="35">
        <v>9.2600232379235949E-3</v>
      </c>
      <c r="E59" s="35">
        <v>9.1802134249042919E-3</v>
      </c>
      <c r="F59" s="35">
        <v>1.24654976923521E-2</v>
      </c>
      <c r="G59" s="35">
        <v>1.1935244675370842E-2</v>
      </c>
      <c r="H59" s="35">
        <v>1.1440670634373104E-2</v>
      </c>
      <c r="I59" s="35">
        <v>1.1460862284490867E-2</v>
      </c>
      <c r="J59" s="35">
        <v>1.2450795010340404E-2</v>
      </c>
      <c r="K59" s="35">
        <v>1.1992347405452682E-2</v>
      </c>
      <c r="L59" s="35">
        <v>1.1858345926409917E-2</v>
      </c>
      <c r="M59" s="35">
        <v>1.311503617798555E-2</v>
      </c>
      <c r="N59" s="35">
        <v>47625.56452281688</v>
      </c>
      <c r="O59" s="35">
        <v>45444.245283090735</v>
      </c>
      <c r="P59" s="35">
        <v>52793.644178901646</v>
      </c>
      <c r="Q59" s="35">
        <v>50510.386061812664</v>
      </c>
      <c r="R59" s="35">
        <v>69062.534546519077</v>
      </c>
      <c r="S59" s="35">
        <v>159969.49030365047</v>
      </c>
      <c r="T59" s="35">
        <v>152642.66343368811</v>
      </c>
      <c r="U59" s="35">
        <v>146041.09823463179</v>
      </c>
      <c r="V59" s="35">
        <v>156676.63265402755</v>
      </c>
      <c r="W59" s="35">
        <v>149500.60735520217</v>
      </c>
      <c r="X59" s="35">
        <v>154681.96830362157</v>
      </c>
      <c r="Y59" s="35">
        <v>192756.16467918607</v>
      </c>
      <c r="Z59" s="35">
        <v>183413.32849352359</v>
      </c>
      <c r="AA59" s="35">
        <v>193136.62211064034</v>
      </c>
      <c r="AB59" s="35">
        <v>246495.06700672035</v>
      </c>
      <c r="AC59" s="35">
        <v>281871.34958261548</v>
      </c>
      <c r="AD59" s="35">
        <v>301094.47142691456</v>
      </c>
      <c r="AE59" s="35">
        <v>311111.64893655758</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3.3975018551540397E-4</v>
      </c>
      <c r="D64" s="33">
        <v>3.2418910818715803E-4</v>
      </c>
      <c r="E64" s="33">
        <v>4.0720270349508197E-4</v>
      </c>
      <c r="F64" s="33">
        <v>3.8746569437886401E-4</v>
      </c>
      <c r="G64" s="33">
        <v>3.6971917387843998E-4</v>
      </c>
      <c r="H64" s="33">
        <v>3.5278547111760098E-4</v>
      </c>
      <c r="I64" s="33">
        <v>3.37527946414724E-4</v>
      </c>
      <c r="J64" s="33">
        <v>3.5743758509158401E-4</v>
      </c>
      <c r="K64" s="33">
        <v>3.4106639785236699E-4</v>
      </c>
      <c r="L64" s="33">
        <v>3.25445035989104E-4</v>
      </c>
      <c r="M64" s="33">
        <v>3.3013205007510201E-4</v>
      </c>
      <c r="N64" s="33">
        <v>5.1958020387090102E-4</v>
      </c>
      <c r="O64" s="33">
        <v>4.9578263708401104E-4</v>
      </c>
      <c r="P64" s="33">
        <v>4.73075035197165E-4</v>
      </c>
      <c r="Q64" s="33">
        <v>4.5261513923555003E-4</v>
      </c>
      <c r="R64" s="33">
        <v>4.3067700117174399E-4</v>
      </c>
      <c r="S64" s="33">
        <v>6.5932786379398103E-4</v>
      </c>
      <c r="T64" s="33">
        <v>6.2912964077431997E-4</v>
      </c>
      <c r="U64" s="33">
        <v>6.4062179835951702E-4</v>
      </c>
      <c r="V64" s="33">
        <v>6.0957102643255205E-4</v>
      </c>
      <c r="W64" s="33">
        <v>8.12673351587884E-4</v>
      </c>
      <c r="X64" s="33">
        <v>7.7545167105376E-4</v>
      </c>
      <c r="Y64" s="33">
        <v>7.8936592993867803E-4</v>
      </c>
      <c r="Z64" s="33">
        <v>7.51105568645621E-4</v>
      </c>
      <c r="AA64" s="33">
        <v>7.1670378659025697E-4</v>
      </c>
      <c r="AB64" s="33">
        <v>5.7873161746847205E-4</v>
      </c>
      <c r="AC64" s="33">
        <v>5.53702208173671E-4</v>
      </c>
      <c r="AD64" s="33">
        <v>7.1155484641649601E-4</v>
      </c>
      <c r="AE64" s="33">
        <v>6.7896454783703192E-4</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9.73500607540732E-4</v>
      </c>
      <c r="D66" s="33">
        <v>9.5601694288966203E-4</v>
      </c>
      <c r="E66" s="33">
        <v>9.1467042123076308E-4</v>
      </c>
      <c r="F66" s="33">
        <v>8.7033658383917501E-4</v>
      </c>
      <c r="G66" s="33">
        <v>8.3047383921056701E-4</v>
      </c>
      <c r="H66" s="33">
        <v>7.9243686916024506E-4</v>
      </c>
      <c r="I66" s="33">
        <v>7.5816497846026504E-4</v>
      </c>
      <c r="J66" s="33">
        <v>7.4201209919369905E-4</v>
      </c>
      <c r="K66" s="33">
        <v>7.3470695882426392E-4</v>
      </c>
      <c r="L66" s="33">
        <v>7.3559276299698805E-4</v>
      </c>
      <c r="M66" s="33">
        <v>7.4096629614993608E-4</v>
      </c>
      <c r="N66" s="33">
        <v>1.0279448885079652E-3</v>
      </c>
      <c r="O66" s="33">
        <v>9.8086344284228802E-4</v>
      </c>
      <c r="P66" s="33">
        <v>9.359383992860531E-4</v>
      </c>
      <c r="Q66" s="33">
        <v>8.9546024920169698E-4</v>
      </c>
      <c r="R66" s="33">
        <v>8.52057523851378E-4</v>
      </c>
      <c r="S66" s="33">
        <v>1.5105286577390138E-3</v>
      </c>
      <c r="T66" s="33">
        <v>1.441344138490113E-3</v>
      </c>
      <c r="U66" s="33">
        <v>1.9853009715653388E-3</v>
      </c>
      <c r="V66" s="33">
        <v>1.889073949893082E-3</v>
      </c>
      <c r="W66" s="33">
        <v>5.4750148237063803E-3</v>
      </c>
      <c r="X66" s="33">
        <v>5.2242507838994798E-3</v>
      </c>
      <c r="Y66" s="33">
        <v>4.9983085557888298E-3</v>
      </c>
      <c r="Z66" s="33">
        <v>11924.702440209974</v>
      </c>
      <c r="AA66" s="33">
        <v>11378.532858265724</v>
      </c>
      <c r="AB66" s="33">
        <v>10857.378375949276</v>
      </c>
      <c r="AC66" s="33">
        <v>10387.810507346614</v>
      </c>
      <c r="AD66" s="33">
        <v>9884.3161853086767</v>
      </c>
      <c r="AE66" s="33">
        <v>9431.5994097075454</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1.5138255228590955E-2</v>
      </c>
      <c r="D68" s="33">
        <v>1.4444900021530595E-2</v>
      </c>
      <c r="E68" s="33">
        <v>1.8100548000104685E-2</v>
      </c>
      <c r="F68" s="33">
        <v>1.849394858087381E-2</v>
      </c>
      <c r="G68" s="33">
        <v>1.7646897493808173E-2</v>
      </c>
      <c r="H68" s="33">
        <v>1.6838642640059673E-2</v>
      </c>
      <c r="I68" s="33">
        <v>1.6195256230400516E-2</v>
      </c>
      <c r="J68" s="33">
        <v>1.8857777424307522E-2</v>
      </c>
      <c r="K68" s="33">
        <v>1.7994062420610479E-2</v>
      </c>
      <c r="L68" s="33">
        <v>1.7768606018526641E-2</v>
      </c>
      <c r="M68" s="33">
        <v>2.0854024392426472E-2</v>
      </c>
      <c r="N68" s="33">
        <v>83957.565112770491</v>
      </c>
      <c r="O68" s="33">
        <v>81582.652914648294</v>
      </c>
      <c r="P68" s="33">
        <v>77846.043303865445</v>
      </c>
      <c r="Q68" s="33">
        <v>74479.314500179986</v>
      </c>
      <c r="R68" s="33">
        <v>88220.81801863217</v>
      </c>
      <c r="S68" s="33">
        <v>122576.02031596215</v>
      </c>
      <c r="T68" s="33">
        <v>142119.08233324869</v>
      </c>
      <c r="U68" s="33">
        <v>135972.61412263289</v>
      </c>
      <c r="V68" s="33">
        <v>129382.05692441064</v>
      </c>
      <c r="W68" s="33">
        <v>123456.16284094265</v>
      </c>
      <c r="X68" s="33">
        <v>117801.68270600642</v>
      </c>
      <c r="Y68" s="33">
        <v>112706.91174871784</v>
      </c>
      <c r="Z68" s="33">
        <v>107244.04295107117</v>
      </c>
      <c r="AA68" s="33">
        <v>106901.73351744997</v>
      </c>
      <c r="AB68" s="33">
        <v>109519.4933637746</v>
      </c>
      <c r="AC68" s="33">
        <v>106561.81332131177</v>
      </c>
      <c r="AD68" s="33">
        <v>118200.42386746134</v>
      </c>
      <c r="AE68" s="33">
        <v>112786.66357514719</v>
      </c>
    </row>
    <row r="69" spans="1:31">
      <c r="A69" s="29" t="s">
        <v>133</v>
      </c>
      <c r="B69" s="29" t="s">
        <v>68</v>
      </c>
      <c r="C69" s="33">
        <v>1.3888414830758589E-3</v>
      </c>
      <c r="D69" s="33">
        <v>2.077353180858449E-3</v>
      </c>
      <c r="E69" s="33">
        <v>2.3808433936737881E-3</v>
      </c>
      <c r="F69" s="33">
        <v>3.4959619345835192E-3</v>
      </c>
      <c r="G69" s="33">
        <v>3.6182012108003443E-3</v>
      </c>
      <c r="H69" s="33">
        <v>3.4835733872053622E-3</v>
      </c>
      <c r="I69" s="33">
        <v>3.8399426730677706E-3</v>
      </c>
      <c r="J69" s="33">
        <v>4.1904703035305114E-3</v>
      </c>
      <c r="K69" s="33">
        <v>4.0715199415781557E-3</v>
      </c>
      <c r="L69" s="33">
        <v>4.3720351257789279E-3</v>
      </c>
      <c r="M69" s="33">
        <v>4.3541597303572432E-3</v>
      </c>
      <c r="N69" s="33">
        <v>9.6130665589461723E-3</v>
      </c>
      <c r="O69" s="33">
        <v>9.3241695752231159E-3</v>
      </c>
      <c r="P69" s="33">
        <v>8.9155170661944835E-3</v>
      </c>
      <c r="Q69" s="33">
        <v>8.529932247620586E-3</v>
      </c>
      <c r="R69" s="33">
        <v>8.1413893506499749E-3</v>
      </c>
      <c r="S69" s="33">
        <v>2.1670508061825397E-2</v>
      </c>
      <c r="T69" s="33">
        <v>2.0779265875181703E-2</v>
      </c>
      <c r="U69" s="33">
        <v>4012.1999171037446</v>
      </c>
      <c r="V69" s="33">
        <v>8701.5552134064419</v>
      </c>
      <c r="W69" s="33">
        <v>10020.165789487679</v>
      </c>
      <c r="X69" s="33">
        <v>15598.287784055843</v>
      </c>
      <c r="Y69" s="33">
        <v>16209.982083575589</v>
      </c>
      <c r="Z69" s="33">
        <v>15424.288468549939</v>
      </c>
      <c r="AA69" s="33">
        <v>14717.832502298874</v>
      </c>
      <c r="AB69" s="33">
        <v>14043.732936136294</v>
      </c>
      <c r="AC69" s="33">
        <v>13436.359086620761</v>
      </c>
      <c r="AD69" s="33">
        <v>12785.10247176956</v>
      </c>
      <c r="AE69" s="33">
        <v>12199.525461771102</v>
      </c>
    </row>
    <row r="70" spans="1:31">
      <c r="A70" s="29" t="s">
        <v>133</v>
      </c>
      <c r="B70" s="29" t="s">
        <v>36</v>
      </c>
      <c r="C70" s="33">
        <v>8.8109114359358697E-4</v>
      </c>
      <c r="D70" s="33">
        <v>1.3428528606083201E-3</v>
      </c>
      <c r="E70" s="33">
        <v>1.3096099133035699E-3</v>
      </c>
      <c r="F70" s="33">
        <v>1.36788300132624E-3</v>
      </c>
      <c r="G70" s="33">
        <v>1.86455448322311E-3</v>
      </c>
      <c r="H70" s="33">
        <v>1.9260768546221002E-3</v>
      </c>
      <c r="I70" s="33">
        <v>2.0878366473266003E-3</v>
      </c>
      <c r="J70" s="33">
        <v>2.2778471817355701E-3</v>
      </c>
      <c r="K70" s="33">
        <v>2.6472350903703101E-3</v>
      </c>
      <c r="L70" s="33">
        <v>2.5363162672604501E-3</v>
      </c>
      <c r="M70" s="33">
        <v>2.5666145066284402E-3</v>
      </c>
      <c r="N70" s="33">
        <v>6.4814808478342398E-3</v>
      </c>
      <c r="O70" s="33">
        <v>6.1890186973970803E-3</v>
      </c>
      <c r="P70" s="33">
        <v>5.9055521898216503E-3</v>
      </c>
      <c r="Q70" s="33">
        <v>5.6598859479378401E-3</v>
      </c>
      <c r="R70" s="33">
        <v>1.01489068481632E-2</v>
      </c>
      <c r="S70" s="33">
        <v>2452.0402466269898</v>
      </c>
      <c r="T70" s="33">
        <v>2339.7330654785696</v>
      </c>
      <c r="U70" s="33">
        <v>11368.2161062371</v>
      </c>
      <c r="V70" s="33">
        <v>10817.2016316834</v>
      </c>
      <c r="W70" s="33">
        <v>22630.766446863599</v>
      </c>
      <c r="X70" s="33">
        <v>21594.242592763301</v>
      </c>
      <c r="Y70" s="33">
        <v>20660.3189473725</v>
      </c>
      <c r="Z70" s="33">
        <v>19658.918623481401</v>
      </c>
      <c r="AA70" s="33">
        <v>18758.509915193899</v>
      </c>
      <c r="AB70" s="33">
        <v>17899.341460294898</v>
      </c>
      <c r="AC70" s="33">
        <v>17125.217527344903</v>
      </c>
      <c r="AD70" s="33">
        <v>16295.162582393401</v>
      </c>
      <c r="AE70" s="33">
        <v>15548.8190707421</v>
      </c>
    </row>
    <row r="71" spans="1:31">
      <c r="A71" s="29" t="s">
        <v>133</v>
      </c>
      <c r="B71" s="29" t="s">
        <v>73</v>
      </c>
      <c r="C71" s="33">
        <v>0</v>
      </c>
      <c r="D71" s="33">
        <v>0</v>
      </c>
      <c r="E71" s="33">
        <v>2.61579970670563E-3</v>
      </c>
      <c r="F71" s="33">
        <v>2.48901257534742E-3</v>
      </c>
      <c r="G71" s="33">
        <v>2.3750119984317698E-3</v>
      </c>
      <c r="H71" s="33">
        <v>2.3305049130182497E-3</v>
      </c>
      <c r="I71" s="33">
        <v>2.2297135279084599E-3</v>
      </c>
      <c r="J71" s="33">
        <v>2.2957756415900098E-3</v>
      </c>
      <c r="K71" s="33">
        <v>2.2233304365682901E-3</v>
      </c>
      <c r="L71" s="33">
        <v>2.2360247213188398E-3</v>
      </c>
      <c r="M71" s="33">
        <v>2.2417200328637599E-3</v>
      </c>
      <c r="N71" s="33">
        <v>3.3641049920578097E-3</v>
      </c>
      <c r="O71" s="33">
        <v>3.2100238461054299E-3</v>
      </c>
      <c r="P71" s="33">
        <v>3.0629998519345796E-3</v>
      </c>
      <c r="Q71" s="33">
        <v>2.9580548857506602E-3</v>
      </c>
      <c r="R71" s="33">
        <v>3.5511779928681102E-3</v>
      </c>
      <c r="S71" s="33">
        <v>4.6647114386372604E-3</v>
      </c>
      <c r="T71" s="33">
        <v>4.4510605312787499E-3</v>
      </c>
      <c r="U71" s="33">
        <v>4.2719334540216106E-3</v>
      </c>
      <c r="V71" s="33">
        <v>4.0648739507270302E-3</v>
      </c>
      <c r="W71" s="33">
        <v>5.6516567709882807E-3</v>
      </c>
      <c r="X71" s="33">
        <v>5.3928022602464003E-3</v>
      </c>
      <c r="Y71" s="33">
        <v>5.1595703943115995E-3</v>
      </c>
      <c r="Z71" s="33">
        <v>5.9030303447013604E-3</v>
      </c>
      <c r="AA71" s="33">
        <v>5.6326625404114795E-3</v>
      </c>
      <c r="AB71" s="33">
        <v>5.37467799443606E-3</v>
      </c>
      <c r="AC71" s="33">
        <v>5.1422299800370098E-3</v>
      </c>
      <c r="AD71" s="33">
        <v>4.9329711520661899E-3</v>
      </c>
      <c r="AE71" s="33">
        <v>4.7070335401739102E-3</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1.784034750472295E-2</v>
      </c>
      <c r="D73" s="35">
        <v>1.7802459253465866E-2</v>
      </c>
      <c r="E73" s="35">
        <v>2.1803264518504319E-2</v>
      </c>
      <c r="F73" s="35">
        <v>2.3247712793675369E-2</v>
      </c>
      <c r="G73" s="35">
        <v>2.2465291717697525E-2</v>
      </c>
      <c r="H73" s="35">
        <v>2.146743836754288E-2</v>
      </c>
      <c r="I73" s="35">
        <v>2.1130891828343275E-2</v>
      </c>
      <c r="J73" s="35">
        <v>2.4147697412123317E-2</v>
      </c>
      <c r="K73" s="35">
        <v>2.3141355718865265E-2</v>
      </c>
      <c r="L73" s="35">
        <v>2.3201678943291663E-2</v>
      </c>
      <c r="M73" s="35">
        <v>2.6279282469008753E-2</v>
      </c>
      <c r="N73" s="35">
        <v>83957.576273362152</v>
      </c>
      <c r="O73" s="35">
        <v>81582.663715463947</v>
      </c>
      <c r="P73" s="35">
        <v>77846.053628395952</v>
      </c>
      <c r="Q73" s="35">
        <v>74479.324378187623</v>
      </c>
      <c r="R73" s="35">
        <v>88220.827442756039</v>
      </c>
      <c r="S73" s="35">
        <v>122576.04415632674</v>
      </c>
      <c r="T73" s="35">
        <v>142119.10518298834</v>
      </c>
      <c r="U73" s="35">
        <v>139984.8166656594</v>
      </c>
      <c r="V73" s="35">
        <v>138083.61463646207</v>
      </c>
      <c r="W73" s="35">
        <v>133476.33491811849</v>
      </c>
      <c r="X73" s="35">
        <v>133399.97648976473</v>
      </c>
      <c r="Y73" s="35">
        <v>128916.89961996791</v>
      </c>
      <c r="Z73" s="35">
        <v>134593.03461093665</v>
      </c>
      <c r="AA73" s="35">
        <v>132998.09959471837</v>
      </c>
      <c r="AB73" s="35">
        <v>134420.60525459179</v>
      </c>
      <c r="AC73" s="35">
        <v>130385.98346898136</v>
      </c>
      <c r="AD73" s="35">
        <v>140869.84323609443</v>
      </c>
      <c r="AE73" s="35">
        <v>134417.78912559038</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3.0613468270639099E-4</v>
      </c>
      <c r="D78" s="33">
        <v>2.9211324674094602E-4</v>
      </c>
      <c r="E78" s="33">
        <v>2.7947971888032204E-4</v>
      </c>
      <c r="F78" s="33">
        <v>2.6593340960488396E-4</v>
      </c>
      <c r="G78" s="33">
        <v>2.5375325333874897E-4</v>
      </c>
      <c r="H78" s="33">
        <v>2.4213096682988998E-4</v>
      </c>
      <c r="I78" s="33">
        <v>2.49858325828575E-4</v>
      </c>
      <c r="J78" s="33">
        <v>2.54362573364E-4</v>
      </c>
      <c r="K78" s="33">
        <v>2.4271237906749198E-4</v>
      </c>
      <c r="L78" s="33">
        <v>2.3159578146074699E-4</v>
      </c>
      <c r="M78" s="33">
        <v>2.2157955730750899E-4</v>
      </c>
      <c r="N78" s="33">
        <v>2.3975675322352398E-4</v>
      </c>
      <c r="O78" s="33">
        <v>2.2877552779396201E-4</v>
      </c>
      <c r="P78" s="33">
        <v>2.1829725925847401E-4</v>
      </c>
      <c r="Q78" s="33">
        <v>2.08856179343377E-4</v>
      </c>
      <c r="R78" s="33">
        <v>1.98732974658591E-4</v>
      </c>
      <c r="S78" s="33">
        <v>1.9733691406673202E-4</v>
      </c>
      <c r="T78" s="33">
        <v>1.9558319725054599E-4</v>
      </c>
      <c r="U78" s="33">
        <v>2.0536678852886402E-4</v>
      </c>
      <c r="V78" s="33">
        <v>1.9541271370919299E-4</v>
      </c>
      <c r="W78" s="33">
        <v>2.0341845663438902E-4</v>
      </c>
      <c r="X78" s="33">
        <v>1.9410158068072799E-4</v>
      </c>
      <c r="Y78" s="33">
        <v>1.8570693321205001E-4</v>
      </c>
      <c r="Z78" s="33">
        <v>1.76705766465633E-4</v>
      </c>
      <c r="AA78" s="33">
        <v>1.6861237251458299E-4</v>
      </c>
      <c r="AB78" s="33">
        <v>7.6102133444567893E-5</v>
      </c>
      <c r="AC78" s="33">
        <v>8.0448615510546705E-5</v>
      </c>
      <c r="AD78" s="33">
        <v>9.302801768884509E-5</v>
      </c>
      <c r="AE78" s="33">
        <v>8.8767192415847794E-5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9.5673369323944391E-4</v>
      </c>
      <c r="D80" s="33">
        <v>9.2145725095911198E-4</v>
      </c>
      <c r="E80" s="33">
        <v>8.8160539219459E-4</v>
      </c>
      <c r="F80" s="33">
        <v>8.3887420815945905E-4</v>
      </c>
      <c r="G80" s="33">
        <v>8.004524883830959E-4</v>
      </c>
      <c r="H80" s="33">
        <v>7.637905420462E-4</v>
      </c>
      <c r="I80" s="33">
        <v>7.3075756870357204E-4</v>
      </c>
      <c r="J80" s="33">
        <v>7.1408580868812302E-4</v>
      </c>
      <c r="K80" s="33">
        <v>7.1303921450552397E-4</v>
      </c>
      <c r="L80" s="33">
        <v>7.1339985827884999E-4</v>
      </c>
      <c r="M80" s="33">
        <v>7.1555616044452095E-4</v>
      </c>
      <c r="N80" s="33">
        <v>8.0870446284238805E-4</v>
      </c>
      <c r="O80" s="33">
        <v>7.7166456347368593E-4</v>
      </c>
      <c r="P80" s="33">
        <v>7.3632114805960902E-4</v>
      </c>
      <c r="Q80" s="33">
        <v>7.1442886644122999E-4</v>
      </c>
      <c r="R80" s="33">
        <v>7.0820957786691709E-4</v>
      </c>
      <c r="S80" s="33">
        <v>7.1128906221035897E-4</v>
      </c>
      <c r="T80" s="33">
        <v>7.1144939956295603E-4</v>
      </c>
      <c r="U80" s="33">
        <v>9.0632360300428691E-4</v>
      </c>
      <c r="V80" s="33">
        <v>8.6239433372094893E-4</v>
      </c>
      <c r="W80" s="33">
        <v>8.64559337100037E-4</v>
      </c>
      <c r="X80" s="33">
        <v>8.249611991944999E-4</v>
      </c>
      <c r="Y80" s="33">
        <v>7.8928267242368096E-4</v>
      </c>
      <c r="Z80" s="33">
        <v>7.8904975517528494E-4</v>
      </c>
      <c r="AA80" s="33">
        <v>7.5291007143239198E-4</v>
      </c>
      <c r="AB80" s="33">
        <v>4.2838651396206594E-4</v>
      </c>
      <c r="AC80" s="33">
        <v>4.3478471565794297E-4</v>
      </c>
      <c r="AD80" s="33">
        <v>5.6111799435480398E-4</v>
      </c>
      <c r="AE80" s="33">
        <v>5.3541793333149786E-4</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1.254747259478914E-2</v>
      </c>
      <c r="D82" s="33">
        <v>1.1972779188734449E-2</v>
      </c>
      <c r="E82" s="33">
        <v>15547.654012083627</v>
      </c>
      <c r="F82" s="33">
        <v>29495.199691000438</v>
      </c>
      <c r="G82" s="33">
        <v>42102.869127571277</v>
      </c>
      <c r="H82" s="33">
        <v>53455.120555632915</v>
      </c>
      <c r="I82" s="33">
        <v>63788.74490839729</v>
      </c>
      <c r="J82" s="33">
        <v>72660.263738725131</v>
      </c>
      <c r="K82" s="33">
        <v>80665.346293550974</v>
      </c>
      <c r="L82" s="33">
        <v>87632.588403254544</v>
      </c>
      <c r="M82" s="33">
        <v>93975.623199997091</v>
      </c>
      <c r="N82" s="33">
        <v>99044.955083012755</v>
      </c>
      <c r="O82" s="33">
        <v>103626.23040866794</v>
      </c>
      <c r="P82" s="33">
        <v>107517.73412268916</v>
      </c>
      <c r="Q82" s="33">
        <v>111072.73373745869</v>
      </c>
      <c r="R82" s="33">
        <v>113444.45562958186</v>
      </c>
      <c r="S82" s="33">
        <v>115575.13727000671</v>
      </c>
      <c r="T82" s="33">
        <v>117259.9956821126</v>
      </c>
      <c r="U82" s="33">
        <v>119066.74621640472</v>
      </c>
      <c r="V82" s="33">
        <v>119788.67994155467</v>
      </c>
      <c r="W82" s="33">
        <v>114302.17547124439</v>
      </c>
      <c r="X82" s="33">
        <v>109066.9612841012</v>
      </c>
      <c r="Y82" s="33">
        <v>104349.95337901874</v>
      </c>
      <c r="Z82" s="33">
        <v>99292.138282406915</v>
      </c>
      <c r="AA82" s="33">
        <v>94744.406720302024</v>
      </c>
      <c r="AB82" s="33">
        <v>90404.964325373207</v>
      </c>
      <c r="AC82" s="33">
        <v>86495.06414698025</v>
      </c>
      <c r="AD82" s="33">
        <v>77504.434300204302</v>
      </c>
      <c r="AE82" s="33">
        <v>69404.898496488255</v>
      </c>
    </row>
    <row r="83" spans="1:31">
      <c r="A83" s="29" t="s">
        <v>134</v>
      </c>
      <c r="B83" s="29" t="s">
        <v>68</v>
      </c>
      <c r="C83" s="33">
        <v>1.7389009120685999E-4</v>
      </c>
      <c r="D83" s="33">
        <v>2.62125168871173E-4</v>
      </c>
      <c r="E83" s="33">
        <v>3.1860796236816801E-4</v>
      </c>
      <c r="F83" s="33">
        <v>4.60222427789869E-4</v>
      </c>
      <c r="G83" s="33">
        <v>5.5346647614731208E-4</v>
      </c>
      <c r="H83" s="33">
        <v>6.0073414027929698E-4</v>
      </c>
      <c r="I83" s="33">
        <v>5.74753149746618E-4</v>
      </c>
      <c r="J83" s="33">
        <v>5.5367305562863199E-4</v>
      </c>
      <c r="K83" s="33">
        <v>5.5254583181279008E-4</v>
      </c>
      <c r="L83" s="33">
        <v>5.5329740860963193E-4</v>
      </c>
      <c r="M83" s="33">
        <v>5.7258856028307098E-4</v>
      </c>
      <c r="N83" s="33">
        <v>5.5974031083013201E-4</v>
      </c>
      <c r="O83" s="33">
        <v>6.0734912172466103E-4</v>
      </c>
      <c r="P83" s="33">
        <v>5.8544759503159302E-4</v>
      </c>
      <c r="Q83" s="33">
        <v>5.8278583241989706E-4</v>
      </c>
      <c r="R83" s="33">
        <v>5.5962947293478201E-4</v>
      </c>
      <c r="S83" s="33">
        <v>6.1939842908992002E-4</v>
      </c>
      <c r="T83" s="33">
        <v>6.5236983062343698E-4</v>
      </c>
      <c r="U83" s="33">
        <v>9.9663216434432603E-4</v>
      </c>
      <c r="V83" s="33">
        <v>1.6932961896532598E-3</v>
      </c>
      <c r="W83" s="33">
        <v>1.6157406383388499E-3</v>
      </c>
      <c r="X83" s="33">
        <v>1.54173724970953E-3</v>
      </c>
      <c r="Y83" s="33">
        <v>1.4750590667949399E-3</v>
      </c>
      <c r="Z83" s="33">
        <v>1.4035633375220099E-3</v>
      </c>
      <c r="AA83" s="33">
        <v>1.3392779932855099E-3</v>
      </c>
      <c r="AB83" s="33">
        <v>1.2241214318376701E-3</v>
      </c>
      <c r="AC83" s="33">
        <v>1.1413282134492E-3</v>
      </c>
      <c r="AD83" s="33">
        <v>1.0650782515835499E-3</v>
      </c>
      <c r="AE83" s="33">
        <v>9.6768987363471902E-4</v>
      </c>
    </row>
    <row r="84" spans="1:31">
      <c r="A84" s="29" t="s">
        <v>134</v>
      </c>
      <c r="B84" s="29" t="s">
        <v>36</v>
      </c>
      <c r="C84" s="33">
        <v>8.6395623403081505E-4</v>
      </c>
      <c r="D84" s="33">
        <v>1.1662733210232E-3</v>
      </c>
      <c r="E84" s="33">
        <v>1.11583347737135E-3</v>
      </c>
      <c r="F84" s="33">
        <v>1.22597930021872E-3</v>
      </c>
      <c r="G84" s="33">
        <v>1.5632948996707901E-3</v>
      </c>
      <c r="H84" s="33">
        <v>1.49963726230483E-3</v>
      </c>
      <c r="I84" s="33">
        <v>1.7064124020427401E-3</v>
      </c>
      <c r="J84" s="33">
        <v>1.8168135675522298E-3</v>
      </c>
      <c r="K84" s="33">
        <v>2.10059348555751E-3</v>
      </c>
      <c r="L84" s="33">
        <v>2.0639104916294901E-3</v>
      </c>
      <c r="M84" s="33">
        <v>2.0847653691368098E-3</v>
      </c>
      <c r="N84" s="33">
        <v>2.47696178999318E-3</v>
      </c>
      <c r="O84" s="33">
        <v>2.3635131574494699E-3</v>
      </c>
      <c r="P84" s="33">
        <v>2.2552606455233798E-3</v>
      </c>
      <c r="Q84" s="33">
        <v>2.25245687690871E-3</v>
      </c>
      <c r="R84" s="33">
        <v>2.1524474632702599E-3</v>
      </c>
      <c r="S84" s="33">
        <v>2.2975415549049897E-3</v>
      </c>
      <c r="T84" s="33">
        <v>2.28427247403345E-3</v>
      </c>
      <c r="U84" s="33">
        <v>3.0446546180415697E-3</v>
      </c>
      <c r="V84" s="33">
        <v>2.89708100068531E-3</v>
      </c>
      <c r="W84" s="33">
        <v>2.85445761174879E-3</v>
      </c>
      <c r="X84" s="33">
        <v>2.5927971773711902E-3</v>
      </c>
      <c r="Y84" s="33">
        <v>2.4806619841106297E-3</v>
      </c>
      <c r="Z84" s="33">
        <v>2.3689096226370298E-3</v>
      </c>
      <c r="AA84" s="33">
        <v>2.1159159195231199E-3</v>
      </c>
      <c r="AB84" s="33">
        <v>2.1759678631467503E-3</v>
      </c>
      <c r="AC84" s="33">
        <v>2.0931293360621898E-3</v>
      </c>
      <c r="AD84" s="33">
        <v>2.5633095686427199E-3</v>
      </c>
      <c r="AE84" s="33">
        <v>2.3062035953770499E-3</v>
      </c>
    </row>
    <row r="85" spans="1:31">
      <c r="A85" s="29" t="s">
        <v>134</v>
      </c>
      <c r="B85" s="29" t="s">
        <v>73</v>
      </c>
      <c r="C85" s="33">
        <v>0</v>
      </c>
      <c r="D85" s="33">
        <v>0</v>
      </c>
      <c r="E85" s="33">
        <v>3.6620227438271301E-3</v>
      </c>
      <c r="F85" s="33">
        <v>3.6315033158467801E-3</v>
      </c>
      <c r="G85" s="33">
        <v>3.77540406192854E-3</v>
      </c>
      <c r="H85" s="33">
        <v>3.8487311603394901E-3</v>
      </c>
      <c r="I85" s="33">
        <v>4.1278346029065601E-3</v>
      </c>
      <c r="J85" s="33">
        <v>4.09512925100844E-3</v>
      </c>
      <c r="K85" s="33">
        <v>4.3344031519594395E-3</v>
      </c>
      <c r="L85" s="33">
        <v>4.46657767936699E-3</v>
      </c>
      <c r="M85" s="33">
        <v>4.3685358992620899E-3</v>
      </c>
      <c r="N85" s="33">
        <v>5.5593386711270199E-3</v>
      </c>
      <c r="O85" s="33">
        <v>5.3047124703375203E-3</v>
      </c>
      <c r="P85" s="33">
        <v>5.0617485383831901E-3</v>
      </c>
      <c r="Q85" s="33">
        <v>4.8961583746338199E-3</v>
      </c>
      <c r="R85" s="33">
        <v>4.9664174222230299E-3</v>
      </c>
      <c r="S85" s="33">
        <v>5.3628011308553799E-3</v>
      </c>
      <c r="T85" s="33">
        <v>5.4446431428783505E-3</v>
      </c>
      <c r="U85" s="33">
        <v>7.4071211019064399E-3</v>
      </c>
      <c r="V85" s="33">
        <v>7.0480998688486896E-3</v>
      </c>
      <c r="W85" s="33">
        <v>6.7252861317201196E-3</v>
      </c>
      <c r="X85" s="33">
        <v>6.4172577567200711E-3</v>
      </c>
      <c r="Y85" s="33">
        <v>6.1397194883846106E-3</v>
      </c>
      <c r="Z85" s="33">
        <v>5.84212888185581E-3</v>
      </c>
      <c r="AA85" s="33">
        <v>5.5745504575667199E-3</v>
      </c>
      <c r="AB85" s="33">
        <v>5.32409256905897E-3</v>
      </c>
      <c r="AC85" s="33">
        <v>5.1057326741766199E-3</v>
      </c>
      <c r="AD85" s="33">
        <v>5.8595702170322192E-3</v>
      </c>
      <c r="AE85" s="33">
        <v>5.59119295295743E-3</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1.3984231061941835E-2</v>
      </c>
      <c r="D87" s="35">
        <v>1.3448474855305679E-2</v>
      </c>
      <c r="E87" s="35">
        <v>15547.655491776701</v>
      </c>
      <c r="F87" s="35">
        <v>29495.201256030487</v>
      </c>
      <c r="G87" s="35">
        <v>42102.870735243494</v>
      </c>
      <c r="H87" s="35">
        <v>53455.122162288564</v>
      </c>
      <c r="I87" s="35">
        <v>63788.746463766329</v>
      </c>
      <c r="J87" s="35">
        <v>72660.265260846572</v>
      </c>
      <c r="K87" s="35">
        <v>80665.347801848387</v>
      </c>
      <c r="L87" s="35">
        <v>87632.589901547588</v>
      </c>
      <c r="M87" s="35">
        <v>93975.624709721364</v>
      </c>
      <c r="N87" s="35">
        <v>99044.956691214276</v>
      </c>
      <c r="O87" s="35">
        <v>103626.23201645716</v>
      </c>
      <c r="P87" s="35">
        <v>107517.73566275515</v>
      </c>
      <c r="Q87" s="35">
        <v>111072.73524352956</v>
      </c>
      <c r="R87" s="35">
        <v>113444.4570961539</v>
      </c>
      <c r="S87" s="35">
        <v>115575.13879803113</v>
      </c>
      <c r="T87" s="35">
        <v>117259.99724151501</v>
      </c>
      <c r="U87" s="35">
        <v>119066.74832472728</v>
      </c>
      <c r="V87" s="35">
        <v>119788.68269265791</v>
      </c>
      <c r="W87" s="35">
        <v>114302.17815496282</v>
      </c>
      <c r="X87" s="35">
        <v>109066.96384490123</v>
      </c>
      <c r="Y87" s="35">
        <v>104349.95582906742</v>
      </c>
      <c r="Z87" s="35">
        <v>99292.140651725771</v>
      </c>
      <c r="AA87" s="35">
        <v>94744.408981102461</v>
      </c>
      <c r="AB87" s="35">
        <v>90404.966053983284</v>
      </c>
      <c r="AC87" s="35">
        <v>86495.065803541802</v>
      </c>
      <c r="AD87" s="35">
        <v>77504.436019428569</v>
      </c>
      <c r="AE87" s="35">
        <v>69404.900088363254</v>
      </c>
    </row>
  </sheetData>
  <sheetProtection algorithmName="SHA-512" hashValue="0LvCOpZisY8X0pjrJ0JYcyugNusONE6GewDNmP3ZyWYlNE9OJqSbv7TFgf7mHN1vbyB6L35sin5sGElx5OMRBg==" saltValue="MTloIjQzkIWwvNzSeRiO1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7" tint="0.39997558519241921"/>
  </sheetPr>
  <dimension ref="A1:AE89"/>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164</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82</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0</v>
      </c>
      <c r="D6" s="33">
        <v>0</v>
      </c>
      <c r="E6" s="33">
        <v>0</v>
      </c>
      <c r="F6" s="33">
        <v>111586.39538383129</v>
      </c>
      <c r="G6" s="33">
        <v>101681.98193731948</v>
      </c>
      <c r="H6" s="33">
        <v>13084.600876450648</v>
      </c>
      <c r="I6" s="33">
        <v>2562.3905543388064</v>
      </c>
      <c r="J6" s="33">
        <v>0</v>
      </c>
      <c r="K6" s="33">
        <v>22577.635809957406</v>
      </c>
      <c r="L6" s="33">
        <v>410.02034864415231</v>
      </c>
      <c r="M6" s="33">
        <v>1.8503332476717E-3</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40</v>
      </c>
      <c r="B7" s="29" t="s">
        <v>71</v>
      </c>
      <c r="C7" s="33">
        <v>0</v>
      </c>
      <c r="D7" s="33">
        <v>0</v>
      </c>
      <c r="E7" s="33">
        <v>0</v>
      </c>
      <c r="F7" s="33">
        <v>44685.599132230855</v>
      </c>
      <c r="G7" s="33">
        <v>1.9992967201101898E-5</v>
      </c>
      <c r="H7" s="33">
        <v>3725.1553414041246</v>
      </c>
      <c r="I7" s="33">
        <v>0</v>
      </c>
      <c r="J7" s="33">
        <v>0</v>
      </c>
      <c r="K7" s="33">
        <v>2.5475437832729852E-4</v>
      </c>
      <c r="L7" s="33">
        <v>1.5731134161271651E-4</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40</v>
      </c>
      <c r="B8" s="29" t="s">
        <v>20</v>
      </c>
      <c r="C8" s="33">
        <v>0</v>
      </c>
      <c r="D8" s="33">
        <v>0</v>
      </c>
      <c r="E8" s="33">
        <v>0</v>
      </c>
      <c r="F8" s="33">
        <v>0</v>
      </c>
      <c r="G8" s="33">
        <v>0</v>
      </c>
      <c r="H8" s="33">
        <v>0</v>
      </c>
      <c r="I8" s="33">
        <v>0</v>
      </c>
      <c r="J8" s="33">
        <v>0</v>
      </c>
      <c r="K8" s="33">
        <v>0</v>
      </c>
      <c r="L8" s="33">
        <v>0</v>
      </c>
      <c r="M8" s="33">
        <v>0</v>
      </c>
      <c r="N8" s="33">
        <v>0</v>
      </c>
      <c r="O8" s="33">
        <v>0</v>
      </c>
      <c r="P8" s="33">
        <v>0</v>
      </c>
      <c r="Q8" s="33">
        <v>0</v>
      </c>
      <c r="R8" s="33">
        <v>0</v>
      </c>
      <c r="S8" s="33">
        <v>0</v>
      </c>
      <c r="T8" s="33">
        <v>0</v>
      </c>
      <c r="U8" s="33">
        <v>0</v>
      </c>
      <c r="V8" s="33">
        <v>0</v>
      </c>
      <c r="W8" s="33">
        <v>0</v>
      </c>
      <c r="X8" s="33">
        <v>0</v>
      </c>
      <c r="Y8" s="33">
        <v>0</v>
      </c>
      <c r="Z8" s="33">
        <v>0</v>
      </c>
      <c r="AA8" s="33">
        <v>0</v>
      </c>
      <c r="AB8" s="33">
        <v>0</v>
      </c>
      <c r="AC8" s="33">
        <v>0</v>
      </c>
      <c r="AD8" s="33">
        <v>0</v>
      </c>
      <c r="AE8" s="33">
        <v>0</v>
      </c>
    </row>
    <row r="9" spans="1:31">
      <c r="A9" s="29" t="s">
        <v>40</v>
      </c>
      <c r="B9" s="29" t="s">
        <v>32</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40</v>
      </c>
      <c r="B10" s="29" t="s">
        <v>66</v>
      </c>
      <c r="C10" s="33">
        <v>0</v>
      </c>
      <c r="D10" s="33">
        <v>0</v>
      </c>
      <c r="E10" s="33">
        <v>0</v>
      </c>
      <c r="F10" s="33">
        <v>0</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row>
    <row r="11" spans="1:31">
      <c r="A11" s="29" t="s">
        <v>40</v>
      </c>
      <c r="B11" s="29" t="s">
        <v>65</v>
      </c>
      <c r="C11" s="33">
        <v>0</v>
      </c>
      <c r="D11" s="33">
        <v>0</v>
      </c>
      <c r="E11" s="33">
        <v>0</v>
      </c>
      <c r="F11" s="33">
        <v>0</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row>
    <row r="12" spans="1:31">
      <c r="A12" s="29" t="s">
        <v>40</v>
      </c>
      <c r="B12" s="29" t="s">
        <v>69</v>
      </c>
      <c r="C12" s="33">
        <v>0</v>
      </c>
      <c r="D12" s="33">
        <v>0</v>
      </c>
      <c r="E12" s="33">
        <v>0</v>
      </c>
      <c r="F12" s="33">
        <v>0</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row>
    <row r="13" spans="1:31">
      <c r="A13" s="29" t="s">
        <v>40</v>
      </c>
      <c r="B13" s="29" t="s">
        <v>68</v>
      </c>
      <c r="C13" s="33">
        <v>0</v>
      </c>
      <c r="D13" s="33">
        <v>0</v>
      </c>
      <c r="E13" s="33">
        <v>0</v>
      </c>
      <c r="F13" s="33">
        <v>0</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row>
    <row r="14" spans="1:31">
      <c r="A14" s="29" t="s">
        <v>40</v>
      </c>
      <c r="B14" s="29" t="s">
        <v>36</v>
      </c>
      <c r="C14" s="33">
        <v>0</v>
      </c>
      <c r="D14" s="33">
        <v>0</v>
      </c>
      <c r="E14" s="33">
        <v>0</v>
      </c>
      <c r="F14" s="33">
        <v>0</v>
      </c>
      <c r="G14" s="33">
        <v>0</v>
      </c>
      <c r="H14" s="33">
        <v>0</v>
      </c>
      <c r="I14" s="33">
        <v>0</v>
      </c>
      <c r="J14" s="33">
        <v>0</v>
      </c>
      <c r="K14" s="33">
        <v>0</v>
      </c>
      <c r="L14" s="33">
        <v>0</v>
      </c>
      <c r="M14" s="33">
        <v>0</v>
      </c>
      <c r="N14" s="33">
        <v>0</v>
      </c>
      <c r="O14" s="33">
        <v>0</v>
      </c>
      <c r="P14" s="33">
        <v>0</v>
      </c>
      <c r="Q14" s="33">
        <v>0</v>
      </c>
      <c r="R14" s="33">
        <v>0</v>
      </c>
      <c r="S14" s="33">
        <v>0</v>
      </c>
      <c r="T14" s="33">
        <v>0</v>
      </c>
      <c r="U14" s="33">
        <v>0</v>
      </c>
      <c r="V14" s="33">
        <v>0</v>
      </c>
      <c r="W14" s="33">
        <v>0</v>
      </c>
      <c r="X14" s="33">
        <v>0</v>
      </c>
      <c r="Y14" s="33">
        <v>0</v>
      </c>
      <c r="Z14" s="33">
        <v>0</v>
      </c>
      <c r="AA14" s="33">
        <v>0</v>
      </c>
      <c r="AB14" s="33">
        <v>0</v>
      </c>
      <c r="AC14" s="33">
        <v>0</v>
      </c>
      <c r="AD14" s="33">
        <v>0</v>
      </c>
      <c r="AE14" s="33">
        <v>0</v>
      </c>
    </row>
    <row r="15" spans="1:31">
      <c r="A15" s="29" t="s">
        <v>40</v>
      </c>
      <c r="B15" s="29" t="s">
        <v>73</v>
      </c>
      <c r="C15" s="33">
        <v>0</v>
      </c>
      <c r="D15" s="33">
        <v>0</v>
      </c>
      <c r="E15" s="33">
        <v>0</v>
      </c>
      <c r="F15" s="33">
        <v>0</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row>
    <row r="16" spans="1:31">
      <c r="A16" s="29" t="s">
        <v>40</v>
      </c>
      <c r="B16" s="29" t="s">
        <v>56</v>
      </c>
      <c r="C16" s="33">
        <v>0</v>
      </c>
      <c r="D16" s="33">
        <v>0</v>
      </c>
      <c r="E16" s="33">
        <v>0</v>
      </c>
      <c r="F16" s="33">
        <v>0</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row>
    <row r="17" spans="1:31">
      <c r="A17" s="34" t="s">
        <v>138</v>
      </c>
      <c r="B17" s="34"/>
      <c r="C17" s="35">
        <v>0</v>
      </c>
      <c r="D17" s="35">
        <v>0</v>
      </c>
      <c r="E17" s="35">
        <v>0</v>
      </c>
      <c r="F17" s="35">
        <v>156271.99451606214</v>
      </c>
      <c r="G17" s="35">
        <v>101681.98195731244</v>
      </c>
      <c r="H17" s="35">
        <v>16809.756217854774</v>
      </c>
      <c r="I17" s="35">
        <v>2562.3905543388064</v>
      </c>
      <c r="J17" s="35">
        <v>0</v>
      </c>
      <c r="K17" s="35">
        <v>22577.636064711784</v>
      </c>
      <c r="L17" s="35">
        <v>410.02050595549395</v>
      </c>
      <c r="M17" s="35">
        <v>1.8503332476717E-3</v>
      </c>
      <c r="N17" s="35">
        <v>0</v>
      </c>
      <c r="O17" s="35">
        <v>0</v>
      </c>
      <c r="P17" s="35">
        <v>0</v>
      </c>
      <c r="Q17" s="35">
        <v>0</v>
      </c>
      <c r="R17" s="35">
        <v>0</v>
      </c>
      <c r="S17" s="35">
        <v>0</v>
      </c>
      <c r="T17" s="35">
        <v>0</v>
      </c>
      <c r="U17" s="35">
        <v>0</v>
      </c>
      <c r="V17" s="35">
        <v>0</v>
      </c>
      <c r="W17" s="35">
        <v>0</v>
      </c>
      <c r="X17" s="35">
        <v>0</v>
      </c>
      <c r="Y17" s="35">
        <v>0</v>
      </c>
      <c r="Z17" s="35">
        <v>0</v>
      </c>
      <c r="AA17" s="35">
        <v>0</v>
      </c>
      <c r="AB17" s="35">
        <v>0</v>
      </c>
      <c r="AC17" s="35">
        <v>0</v>
      </c>
      <c r="AD17" s="35">
        <v>0</v>
      </c>
      <c r="AE17" s="35">
        <v>0</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0</v>
      </c>
      <c r="D20" s="33">
        <v>0</v>
      </c>
      <c r="E20" s="33">
        <v>0</v>
      </c>
      <c r="F20" s="33">
        <v>17709.182337853759</v>
      </c>
      <c r="G20" s="33">
        <v>101681.98125540369</v>
      </c>
      <c r="H20" s="33">
        <v>3319.2249471146833</v>
      </c>
      <c r="I20" s="33">
        <v>2562.3905221254386</v>
      </c>
      <c r="J20" s="33">
        <v>0</v>
      </c>
      <c r="K20" s="33">
        <v>22577.635809957406</v>
      </c>
      <c r="L20" s="33">
        <v>410.02034864415231</v>
      </c>
      <c r="M20" s="33">
        <v>1.8503332476717E-3</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0</v>
      </c>
      <c r="D22" s="33">
        <v>0</v>
      </c>
      <c r="E22" s="33">
        <v>0</v>
      </c>
      <c r="F22" s="33">
        <v>0</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0</v>
      </c>
      <c r="D24" s="33">
        <v>0</v>
      </c>
      <c r="E24" s="33">
        <v>0</v>
      </c>
      <c r="F24" s="33">
        <v>0</v>
      </c>
      <c r="G24" s="33">
        <v>0</v>
      </c>
      <c r="H24" s="33">
        <v>0</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c r="A25" s="29" t="s">
        <v>130</v>
      </c>
      <c r="B25" s="29" t="s">
        <v>65</v>
      </c>
      <c r="C25" s="33">
        <v>0</v>
      </c>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c r="A26" s="29" t="s">
        <v>130</v>
      </c>
      <c r="B26" s="29" t="s">
        <v>69</v>
      </c>
      <c r="C26" s="33">
        <v>0</v>
      </c>
      <c r="D26" s="33">
        <v>0</v>
      </c>
      <c r="E26" s="33">
        <v>0</v>
      </c>
      <c r="F26" s="33">
        <v>0</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c r="A27" s="29" t="s">
        <v>130</v>
      </c>
      <c r="B27" s="29" t="s">
        <v>68</v>
      </c>
      <c r="C27" s="33">
        <v>0</v>
      </c>
      <c r="D27" s="33">
        <v>0</v>
      </c>
      <c r="E27" s="33">
        <v>0</v>
      </c>
      <c r="F27" s="33">
        <v>0</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c r="A28" s="29" t="s">
        <v>130</v>
      </c>
      <c r="B28" s="29" t="s">
        <v>36</v>
      </c>
      <c r="C28" s="33">
        <v>0</v>
      </c>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c r="A29" s="29" t="s">
        <v>130</v>
      </c>
      <c r="B29" s="29" t="s">
        <v>73</v>
      </c>
      <c r="C29" s="33">
        <v>0</v>
      </c>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c r="A30" s="29" t="s">
        <v>130</v>
      </c>
      <c r="B30" s="29" t="s">
        <v>56</v>
      </c>
      <c r="C30" s="33">
        <v>0</v>
      </c>
      <c r="D30" s="33">
        <v>0</v>
      </c>
      <c r="E30" s="33">
        <v>0</v>
      </c>
      <c r="F30" s="33">
        <v>0</v>
      </c>
      <c r="G30" s="33">
        <v>0</v>
      </c>
      <c r="H30" s="33">
        <v>0</v>
      </c>
      <c r="I30" s="33">
        <v>0</v>
      </c>
      <c r="J30" s="33">
        <v>0</v>
      </c>
      <c r="K30" s="33">
        <v>0</v>
      </c>
      <c r="L30" s="33">
        <v>0</v>
      </c>
      <c r="M30" s="33">
        <v>0</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c r="A31" s="34" t="s">
        <v>138</v>
      </c>
      <c r="B31" s="34"/>
      <c r="C31" s="35">
        <v>0</v>
      </c>
      <c r="D31" s="35">
        <v>0</v>
      </c>
      <c r="E31" s="35">
        <v>0</v>
      </c>
      <c r="F31" s="35">
        <v>17709.182337853759</v>
      </c>
      <c r="G31" s="35">
        <v>101681.98125540369</v>
      </c>
      <c r="H31" s="35">
        <v>3319.2249471146833</v>
      </c>
      <c r="I31" s="35">
        <v>2562.3905221254386</v>
      </c>
      <c r="J31" s="35">
        <v>0</v>
      </c>
      <c r="K31" s="35">
        <v>22577.635809957406</v>
      </c>
      <c r="L31" s="35">
        <v>410.02034864415231</v>
      </c>
      <c r="M31" s="35">
        <v>1.8503332476717E-3</v>
      </c>
      <c r="N31" s="35">
        <v>0</v>
      </c>
      <c r="O31" s="35">
        <v>0</v>
      </c>
      <c r="P31" s="35">
        <v>0</v>
      </c>
      <c r="Q31" s="35">
        <v>0</v>
      </c>
      <c r="R31" s="35">
        <v>0</v>
      </c>
      <c r="S31" s="35">
        <v>0</v>
      </c>
      <c r="T31" s="35">
        <v>0</v>
      </c>
      <c r="U31" s="35">
        <v>0</v>
      </c>
      <c r="V31" s="35">
        <v>0</v>
      </c>
      <c r="W31" s="35">
        <v>0</v>
      </c>
      <c r="X31" s="35">
        <v>0</v>
      </c>
      <c r="Y31" s="35">
        <v>0</v>
      </c>
      <c r="Z31" s="35">
        <v>0</v>
      </c>
      <c r="AA31" s="35">
        <v>0</v>
      </c>
      <c r="AB31" s="35">
        <v>0</v>
      </c>
      <c r="AC31" s="35">
        <v>0</v>
      </c>
      <c r="AD31" s="35">
        <v>0</v>
      </c>
      <c r="AE31" s="35">
        <v>0</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0</v>
      </c>
      <c r="D34" s="33">
        <v>0</v>
      </c>
      <c r="E34" s="33">
        <v>0</v>
      </c>
      <c r="F34" s="33">
        <v>93877.213045977536</v>
      </c>
      <c r="G34" s="33">
        <v>6.8191578035577745E-4</v>
      </c>
      <c r="H34" s="33">
        <v>9765.3759293359653</v>
      </c>
      <c r="I34" s="33">
        <v>3.2213367622735643E-5</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0</v>
      </c>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33">
        <v>0</v>
      </c>
      <c r="U36" s="33">
        <v>0</v>
      </c>
      <c r="V36" s="33">
        <v>0</v>
      </c>
      <c r="W36" s="33">
        <v>0</v>
      </c>
      <c r="X36" s="33">
        <v>0</v>
      </c>
      <c r="Y36" s="33">
        <v>0</v>
      </c>
      <c r="Z36" s="33">
        <v>0</v>
      </c>
      <c r="AA36" s="33">
        <v>0</v>
      </c>
      <c r="AB36" s="33">
        <v>0</v>
      </c>
      <c r="AC36" s="33">
        <v>0</v>
      </c>
      <c r="AD36" s="33">
        <v>0</v>
      </c>
      <c r="AE36" s="33">
        <v>0</v>
      </c>
    </row>
    <row r="37" spans="1:31">
      <c r="A37" s="29" t="s">
        <v>131</v>
      </c>
      <c r="B37" s="29" t="s">
        <v>32</v>
      </c>
      <c r="C37" s="33">
        <v>0</v>
      </c>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c r="A38" s="29" t="s">
        <v>131</v>
      </c>
      <c r="B38" s="29" t="s">
        <v>66</v>
      </c>
      <c r="C38" s="33">
        <v>0</v>
      </c>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33">
        <v>0</v>
      </c>
      <c r="U38" s="33">
        <v>0</v>
      </c>
      <c r="V38" s="33">
        <v>0</v>
      </c>
      <c r="W38" s="33">
        <v>0</v>
      </c>
      <c r="X38" s="33">
        <v>0</v>
      </c>
      <c r="Y38" s="33">
        <v>0</v>
      </c>
      <c r="Z38" s="33">
        <v>0</v>
      </c>
      <c r="AA38" s="33">
        <v>0</v>
      </c>
      <c r="AB38" s="33">
        <v>0</v>
      </c>
      <c r="AC38" s="33">
        <v>0</v>
      </c>
      <c r="AD38" s="33">
        <v>0</v>
      </c>
      <c r="AE38" s="33">
        <v>0</v>
      </c>
    </row>
    <row r="39" spans="1:31">
      <c r="A39" s="29" t="s">
        <v>131</v>
      </c>
      <c r="B39" s="29" t="s">
        <v>65</v>
      </c>
      <c r="C39" s="33">
        <v>0</v>
      </c>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row>
    <row r="40" spans="1:31">
      <c r="A40" s="29" t="s">
        <v>131</v>
      </c>
      <c r="B40" s="29" t="s">
        <v>69</v>
      </c>
      <c r="C40" s="33">
        <v>0</v>
      </c>
      <c r="D40" s="33">
        <v>0</v>
      </c>
      <c r="E40" s="33">
        <v>0</v>
      </c>
      <c r="F40" s="33">
        <v>0</v>
      </c>
      <c r="G40" s="33">
        <v>0</v>
      </c>
      <c r="H40" s="33">
        <v>0</v>
      </c>
      <c r="I40" s="33">
        <v>0</v>
      </c>
      <c r="J40" s="33">
        <v>0</v>
      </c>
      <c r="K40" s="33">
        <v>0</v>
      </c>
      <c r="L40" s="33">
        <v>0</v>
      </c>
      <c r="M40" s="33">
        <v>0</v>
      </c>
      <c r="N40" s="33">
        <v>0</v>
      </c>
      <c r="O40" s="33">
        <v>0</v>
      </c>
      <c r="P40" s="33">
        <v>0</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c r="A41" s="29" t="s">
        <v>131</v>
      </c>
      <c r="B41" s="29" t="s">
        <v>68</v>
      </c>
      <c r="C41" s="33">
        <v>0</v>
      </c>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c r="A42" s="29" t="s">
        <v>131</v>
      </c>
      <c r="B42" s="29" t="s">
        <v>36</v>
      </c>
      <c r="C42" s="33">
        <v>0</v>
      </c>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c r="A43" s="29" t="s">
        <v>131</v>
      </c>
      <c r="B43" s="29" t="s">
        <v>73</v>
      </c>
      <c r="C43" s="33">
        <v>0</v>
      </c>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row>
    <row r="44" spans="1:31">
      <c r="A44" s="29" t="s">
        <v>131</v>
      </c>
      <c r="B44" s="29" t="s">
        <v>56</v>
      </c>
      <c r="C44" s="33">
        <v>0</v>
      </c>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c r="A45" s="34" t="s">
        <v>138</v>
      </c>
      <c r="B45" s="34"/>
      <c r="C45" s="35">
        <v>0</v>
      </c>
      <c r="D45" s="35">
        <v>0</v>
      </c>
      <c r="E45" s="35">
        <v>0</v>
      </c>
      <c r="F45" s="35">
        <v>93877.213045977536</v>
      </c>
      <c r="G45" s="35">
        <v>6.8191578035577745E-4</v>
      </c>
      <c r="H45" s="35">
        <v>9765.3759293359653</v>
      </c>
      <c r="I45" s="35">
        <v>3.2213367622735643E-5</v>
      </c>
      <c r="J45" s="35">
        <v>0</v>
      </c>
      <c r="K45" s="35">
        <v>0</v>
      </c>
      <c r="L45" s="35">
        <v>0</v>
      </c>
      <c r="M45" s="35">
        <v>0</v>
      </c>
      <c r="N45" s="35">
        <v>0</v>
      </c>
      <c r="O45" s="35">
        <v>0</v>
      </c>
      <c r="P45" s="35">
        <v>0</v>
      </c>
      <c r="Q45" s="35">
        <v>0</v>
      </c>
      <c r="R45" s="35">
        <v>0</v>
      </c>
      <c r="S45" s="35">
        <v>0</v>
      </c>
      <c r="T45" s="35">
        <v>0</v>
      </c>
      <c r="U45" s="35">
        <v>0</v>
      </c>
      <c r="V45" s="35">
        <v>0</v>
      </c>
      <c r="W45" s="35">
        <v>0</v>
      </c>
      <c r="X45" s="35">
        <v>0</v>
      </c>
      <c r="Y45" s="35">
        <v>0</v>
      </c>
      <c r="Z45" s="35">
        <v>0</v>
      </c>
      <c r="AA45" s="35">
        <v>0</v>
      </c>
      <c r="AB45" s="35">
        <v>0</v>
      </c>
      <c r="AC45" s="35">
        <v>0</v>
      </c>
      <c r="AD45" s="35">
        <v>0</v>
      </c>
      <c r="AE45" s="35">
        <v>0</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0</v>
      </c>
      <c r="D49" s="33">
        <v>0</v>
      </c>
      <c r="E49" s="33">
        <v>0</v>
      </c>
      <c r="F49" s="33">
        <v>44685.599132230855</v>
      </c>
      <c r="G49" s="33">
        <v>1.9992967201101898E-5</v>
      </c>
      <c r="H49" s="33">
        <v>3725.1553414041246</v>
      </c>
      <c r="I49" s="33">
        <v>0</v>
      </c>
      <c r="J49" s="33">
        <v>0</v>
      </c>
      <c r="K49" s="33">
        <v>2.5475437832729852E-4</v>
      </c>
      <c r="L49" s="33">
        <v>1.5731134161271651E-4</v>
      </c>
      <c r="M49" s="33">
        <v>0</v>
      </c>
      <c r="N49" s="33">
        <v>0</v>
      </c>
      <c r="O49" s="33">
        <v>0</v>
      </c>
      <c r="P49" s="33">
        <v>0</v>
      </c>
      <c r="Q49" s="33">
        <v>0</v>
      </c>
      <c r="R49" s="33">
        <v>0</v>
      </c>
      <c r="S49" s="33">
        <v>0</v>
      </c>
      <c r="T49" s="33">
        <v>0</v>
      </c>
      <c r="U49" s="33">
        <v>0</v>
      </c>
      <c r="V49" s="33">
        <v>0</v>
      </c>
      <c r="W49" s="33">
        <v>0</v>
      </c>
      <c r="X49" s="33">
        <v>0</v>
      </c>
      <c r="Y49" s="33">
        <v>0</v>
      </c>
      <c r="Z49" s="33">
        <v>0</v>
      </c>
      <c r="AA49" s="33">
        <v>0</v>
      </c>
      <c r="AB49" s="33">
        <v>0</v>
      </c>
      <c r="AC49" s="33">
        <v>0</v>
      </c>
      <c r="AD49" s="33">
        <v>0</v>
      </c>
      <c r="AE49" s="33">
        <v>0</v>
      </c>
    </row>
    <row r="50" spans="1:3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c r="A51" s="29" t="s">
        <v>132</v>
      </c>
      <c r="B51" s="29" t="s">
        <v>32</v>
      </c>
      <c r="C51" s="33">
        <v>0</v>
      </c>
      <c r="D51" s="33">
        <v>0</v>
      </c>
      <c r="E51" s="33">
        <v>0</v>
      </c>
      <c r="F51" s="33">
        <v>0</v>
      </c>
      <c r="G51" s="33">
        <v>0</v>
      </c>
      <c r="H51" s="33">
        <v>0</v>
      </c>
      <c r="I51" s="33">
        <v>0</v>
      </c>
      <c r="J51" s="33">
        <v>0</v>
      </c>
      <c r="K51" s="33">
        <v>0</v>
      </c>
      <c r="L51" s="33">
        <v>0</v>
      </c>
      <c r="M51" s="33">
        <v>0</v>
      </c>
      <c r="N51" s="33">
        <v>0</v>
      </c>
      <c r="O51" s="33">
        <v>0</v>
      </c>
      <c r="P51" s="33">
        <v>0</v>
      </c>
      <c r="Q51" s="33">
        <v>0</v>
      </c>
      <c r="R51" s="33">
        <v>0</v>
      </c>
      <c r="S51" s="33">
        <v>0</v>
      </c>
      <c r="T51" s="33">
        <v>0</v>
      </c>
      <c r="U51" s="33">
        <v>0</v>
      </c>
      <c r="V51" s="33">
        <v>0</v>
      </c>
      <c r="W51" s="33">
        <v>0</v>
      </c>
      <c r="X51" s="33">
        <v>0</v>
      </c>
      <c r="Y51" s="33">
        <v>0</v>
      </c>
      <c r="Z51" s="33">
        <v>0</v>
      </c>
      <c r="AA51" s="33">
        <v>0</v>
      </c>
      <c r="AB51" s="33">
        <v>0</v>
      </c>
      <c r="AC51" s="33">
        <v>0</v>
      </c>
      <c r="AD51" s="33">
        <v>0</v>
      </c>
      <c r="AE51" s="33">
        <v>0</v>
      </c>
    </row>
    <row r="52" spans="1:31">
      <c r="A52" s="29" t="s">
        <v>132</v>
      </c>
      <c r="B52" s="29" t="s">
        <v>66</v>
      </c>
      <c r="C52" s="33">
        <v>0</v>
      </c>
      <c r="D52" s="33">
        <v>0</v>
      </c>
      <c r="E52" s="33">
        <v>0</v>
      </c>
      <c r="F52" s="33">
        <v>0</v>
      </c>
      <c r="G52" s="33">
        <v>0</v>
      </c>
      <c r="H52" s="33">
        <v>0</v>
      </c>
      <c r="I52" s="33">
        <v>0</v>
      </c>
      <c r="J52" s="33">
        <v>0</v>
      </c>
      <c r="K52" s="33">
        <v>0</v>
      </c>
      <c r="L52" s="33">
        <v>0</v>
      </c>
      <c r="M52" s="33">
        <v>0</v>
      </c>
      <c r="N52" s="33">
        <v>0</v>
      </c>
      <c r="O52" s="33">
        <v>0</v>
      </c>
      <c r="P52" s="33">
        <v>0</v>
      </c>
      <c r="Q52" s="33">
        <v>0</v>
      </c>
      <c r="R52" s="33">
        <v>0</v>
      </c>
      <c r="S52" s="33">
        <v>0</v>
      </c>
      <c r="T52" s="33">
        <v>0</v>
      </c>
      <c r="U52" s="33">
        <v>0</v>
      </c>
      <c r="V52" s="33">
        <v>0</v>
      </c>
      <c r="W52" s="33">
        <v>0</v>
      </c>
      <c r="X52" s="33">
        <v>0</v>
      </c>
      <c r="Y52" s="33">
        <v>0</v>
      </c>
      <c r="Z52" s="33">
        <v>0</v>
      </c>
      <c r="AA52" s="33">
        <v>0</v>
      </c>
      <c r="AB52" s="33">
        <v>0</v>
      </c>
      <c r="AC52" s="33">
        <v>0</v>
      </c>
      <c r="AD52" s="33">
        <v>0</v>
      </c>
      <c r="AE52" s="33">
        <v>0</v>
      </c>
    </row>
    <row r="53" spans="1:31">
      <c r="A53" s="29" t="s">
        <v>132</v>
      </c>
      <c r="B53" s="29" t="s">
        <v>65</v>
      </c>
      <c r="C53" s="33">
        <v>0</v>
      </c>
      <c r="D53" s="33">
        <v>0</v>
      </c>
      <c r="E53" s="33">
        <v>0</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row>
    <row r="54" spans="1:31">
      <c r="A54" s="29" t="s">
        <v>132</v>
      </c>
      <c r="B54" s="29" t="s">
        <v>69</v>
      </c>
      <c r="C54" s="33">
        <v>0</v>
      </c>
      <c r="D54" s="33">
        <v>0</v>
      </c>
      <c r="E54" s="33">
        <v>0</v>
      </c>
      <c r="F54" s="33">
        <v>0</v>
      </c>
      <c r="G54" s="33">
        <v>0</v>
      </c>
      <c r="H54" s="33">
        <v>0</v>
      </c>
      <c r="I54" s="33">
        <v>0</v>
      </c>
      <c r="J54" s="33">
        <v>0</v>
      </c>
      <c r="K54" s="33">
        <v>0</v>
      </c>
      <c r="L54" s="33">
        <v>0</v>
      </c>
      <c r="M54" s="33">
        <v>0</v>
      </c>
      <c r="N54" s="33">
        <v>0</v>
      </c>
      <c r="O54" s="33">
        <v>0</v>
      </c>
      <c r="P54" s="33">
        <v>0</v>
      </c>
      <c r="Q54" s="33">
        <v>0</v>
      </c>
      <c r="R54" s="33">
        <v>0</v>
      </c>
      <c r="S54" s="33">
        <v>0</v>
      </c>
      <c r="T54" s="33">
        <v>0</v>
      </c>
      <c r="U54" s="33">
        <v>0</v>
      </c>
      <c r="V54" s="33">
        <v>0</v>
      </c>
      <c r="W54" s="33">
        <v>0</v>
      </c>
      <c r="X54" s="33">
        <v>0</v>
      </c>
      <c r="Y54" s="33">
        <v>0</v>
      </c>
      <c r="Z54" s="33">
        <v>0</v>
      </c>
      <c r="AA54" s="33">
        <v>0</v>
      </c>
      <c r="AB54" s="33">
        <v>0</v>
      </c>
      <c r="AC54" s="33">
        <v>0</v>
      </c>
      <c r="AD54" s="33">
        <v>0</v>
      </c>
      <c r="AE54" s="33">
        <v>0</v>
      </c>
    </row>
    <row r="55" spans="1:31">
      <c r="A55" s="29" t="s">
        <v>132</v>
      </c>
      <c r="B55" s="29" t="s">
        <v>68</v>
      </c>
      <c r="C55" s="33">
        <v>0</v>
      </c>
      <c r="D55" s="33">
        <v>0</v>
      </c>
      <c r="E55" s="33">
        <v>0</v>
      </c>
      <c r="F55" s="33">
        <v>0</v>
      </c>
      <c r="G55" s="33">
        <v>0</v>
      </c>
      <c r="H55" s="33">
        <v>0</v>
      </c>
      <c r="I55" s="33">
        <v>0</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1:31">
      <c r="A56" s="29" t="s">
        <v>132</v>
      </c>
      <c r="B56" s="29" t="s">
        <v>36</v>
      </c>
      <c r="C56" s="33">
        <v>0</v>
      </c>
      <c r="D56" s="33">
        <v>0</v>
      </c>
      <c r="E56" s="33">
        <v>0</v>
      </c>
      <c r="F56" s="33">
        <v>0</v>
      </c>
      <c r="G56" s="33">
        <v>0</v>
      </c>
      <c r="H56" s="33">
        <v>0</v>
      </c>
      <c r="I56" s="33">
        <v>0</v>
      </c>
      <c r="J56" s="33">
        <v>0</v>
      </c>
      <c r="K56" s="33">
        <v>0</v>
      </c>
      <c r="L56" s="33">
        <v>0</v>
      </c>
      <c r="M56" s="33">
        <v>0</v>
      </c>
      <c r="N56" s="33">
        <v>0</v>
      </c>
      <c r="O56" s="33">
        <v>0</v>
      </c>
      <c r="P56" s="33">
        <v>0</v>
      </c>
      <c r="Q56" s="33">
        <v>0</v>
      </c>
      <c r="R56" s="33">
        <v>0</v>
      </c>
      <c r="S56" s="33">
        <v>0</v>
      </c>
      <c r="T56" s="33">
        <v>0</v>
      </c>
      <c r="U56" s="33">
        <v>0</v>
      </c>
      <c r="V56" s="33">
        <v>0</v>
      </c>
      <c r="W56" s="33">
        <v>0</v>
      </c>
      <c r="X56" s="33">
        <v>0</v>
      </c>
      <c r="Y56" s="33">
        <v>0</v>
      </c>
      <c r="Z56" s="33">
        <v>0</v>
      </c>
      <c r="AA56" s="33">
        <v>0</v>
      </c>
      <c r="AB56" s="33">
        <v>0</v>
      </c>
      <c r="AC56" s="33">
        <v>0</v>
      </c>
      <c r="AD56" s="33">
        <v>0</v>
      </c>
      <c r="AE56" s="33">
        <v>0</v>
      </c>
    </row>
    <row r="57" spans="1:3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1:31">
      <c r="A58" s="29" t="s">
        <v>132</v>
      </c>
      <c r="B58" s="29" t="s">
        <v>56</v>
      </c>
      <c r="C58" s="33">
        <v>0</v>
      </c>
      <c r="D58" s="33">
        <v>0</v>
      </c>
      <c r="E58" s="33">
        <v>0</v>
      </c>
      <c r="F58" s="33">
        <v>0</v>
      </c>
      <c r="G58" s="33">
        <v>0</v>
      </c>
      <c r="H58" s="33">
        <v>0</v>
      </c>
      <c r="I58" s="33">
        <v>0</v>
      </c>
      <c r="J58" s="33">
        <v>0</v>
      </c>
      <c r="K58" s="33">
        <v>0</v>
      </c>
      <c r="L58" s="33">
        <v>0</v>
      </c>
      <c r="M58" s="33">
        <v>0</v>
      </c>
      <c r="N58" s="33">
        <v>0</v>
      </c>
      <c r="O58" s="33">
        <v>0</v>
      </c>
      <c r="P58" s="33">
        <v>0</v>
      </c>
      <c r="Q58" s="33">
        <v>0</v>
      </c>
      <c r="R58" s="33">
        <v>0</v>
      </c>
      <c r="S58" s="33">
        <v>0</v>
      </c>
      <c r="T58" s="33">
        <v>0</v>
      </c>
      <c r="U58" s="33">
        <v>0</v>
      </c>
      <c r="V58" s="33">
        <v>0</v>
      </c>
      <c r="W58" s="33">
        <v>0</v>
      </c>
      <c r="X58" s="33">
        <v>0</v>
      </c>
      <c r="Y58" s="33">
        <v>0</v>
      </c>
      <c r="Z58" s="33">
        <v>0</v>
      </c>
      <c r="AA58" s="33">
        <v>0</v>
      </c>
      <c r="AB58" s="33">
        <v>0</v>
      </c>
      <c r="AC58" s="33">
        <v>0</v>
      </c>
      <c r="AD58" s="33">
        <v>0</v>
      </c>
      <c r="AE58" s="33">
        <v>0</v>
      </c>
    </row>
    <row r="59" spans="1:31">
      <c r="A59" s="34" t="s">
        <v>138</v>
      </c>
      <c r="B59" s="34"/>
      <c r="C59" s="35">
        <v>0</v>
      </c>
      <c r="D59" s="35">
        <v>0</v>
      </c>
      <c r="E59" s="35">
        <v>0</v>
      </c>
      <c r="F59" s="35">
        <v>44685.599132230855</v>
      </c>
      <c r="G59" s="35">
        <v>1.9992967201101898E-5</v>
      </c>
      <c r="H59" s="35">
        <v>3725.1553414041246</v>
      </c>
      <c r="I59" s="35">
        <v>0</v>
      </c>
      <c r="J59" s="35">
        <v>0</v>
      </c>
      <c r="K59" s="35">
        <v>2.5475437832729852E-4</v>
      </c>
      <c r="L59" s="35">
        <v>1.5731134161271651E-4</v>
      </c>
      <c r="M59" s="35">
        <v>0</v>
      </c>
      <c r="N59" s="35">
        <v>0</v>
      </c>
      <c r="O59" s="35">
        <v>0</v>
      </c>
      <c r="P59" s="35">
        <v>0</v>
      </c>
      <c r="Q59" s="35">
        <v>0</v>
      </c>
      <c r="R59" s="35">
        <v>0</v>
      </c>
      <c r="S59" s="35">
        <v>0</v>
      </c>
      <c r="T59" s="35">
        <v>0</v>
      </c>
      <c r="U59" s="35">
        <v>0</v>
      </c>
      <c r="V59" s="35">
        <v>0</v>
      </c>
      <c r="W59" s="35">
        <v>0</v>
      </c>
      <c r="X59" s="35">
        <v>0</v>
      </c>
      <c r="Y59" s="35">
        <v>0</v>
      </c>
      <c r="Z59" s="35">
        <v>0</v>
      </c>
      <c r="AA59" s="35">
        <v>0</v>
      </c>
      <c r="AB59" s="35">
        <v>0</v>
      </c>
      <c r="AC59" s="35">
        <v>0</v>
      </c>
      <c r="AD59" s="35">
        <v>0</v>
      </c>
      <c r="AE59" s="35">
        <v>0</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0</v>
      </c>
      <c r="D64" s="33">
        <v>0</v>
      </c>
      <c r="E64" s="33">
        <v>0</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row>
    <row r="65" spans="1:31">
      <c r="A65" s="29" t="s">
        <v>133</v>
      </c>
      <c r="B65" s="29" t="s">
        <v>32</v>
      </c>
      <c r="C65" s="33">
        <v>0</v>
      </c>
      <c r="D65" s="33">
        <v>0</v>
      </c>
      <c r="E65" s="33">
        <v>0</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0</v>
      </c>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0</v>
      </c>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1:31">
      <c r="A69" s="29" t="s">
        <v>133</v>
      </c>
      <c r="B69" s="29" t="s">
        <v>68</v>
      </c>
      <c r="C69" s="33">
        <v>0</v>
      </c>
      <c r="D69" s="33">
        <v>0</v>
      </c>
      <c r="E69" s="33">
        <v>0</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row>
    <row r="70" spans="1:31">
      <c r="A70" s="29" t="s">
        <v>133</v>
      </c>
      <c r="B70" s="29" t="s">
        <v>36</v>
      </c>
      <c r="C70" s="33">
        <v>0</v>
      </c>
      <c r="D70" s="33">
        <v>0</v>
      </c>
      <c r="E70" s="33">
        <v>0</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row>
    <row r="71" spans="1:3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c r="A72" s="29" t="s">
        <v>133</v>
      </c>
      <c r="B72" s="29" t="s">
        <v>56</v>
      </c>
      <c r="C72" s="33">
        <v>0</v>
      </c>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row>
    <row r="73" spans="1:31">
      <c r="A73" s="34" t="s">
        <v>138</v>
      </c>
      <c r="B73" s="34"/>
      <c r="C73" s="35">
        <v>0</v>
      </c>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35">
        <v>0</v>
      </c>
      <c r="W73" s="35">
        <v>0</v>
      </c>
      <c r="X73" s="35">
        <v>0</v>
      </c>
      <c r="Y73" s="35">
        <v>0</v>
      </c>
      <c r="Z73" s="35">
        <v>0</v>
      </c>
      <c r="AA73" s="35">
        <v>0</v>
      </c>
      <c r="AB73" s="35">
        <v>0</v>
      </c>
      <c r="AC73" s="35">
        <v>0</v>
      </c>
      <c r="AD73" s="35">
        <v>0</v>
      </c>
      <c r="AE73" s="35">
        <v>0</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0</v>
      </c>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0</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0</v>
      </c>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1:31">
      <c r="A81" s="29" t="s">
        <v>134</v>
      </c>
      <c r="B81" s="29" t="s">
        <v>65</v>
      </c>
      <c r="C81" s="33">
        <v>0</v>
      </c>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1:31">
      <c r="A82" s="29" t="s">
        <v>134</v>
      </c>
      <c r="B82" s="29" t="s">
        <v>69</v>
      </c>
      <c r="C82" s="33">
        <v>0</v>
      </c>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1:3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row>
    <row r="84" spans="1:3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1:3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1:31">
      <c r="A86" s="29" t="s">
        <v>134</v>
      </c>
      <c r="B86" s="29" t="s">
        <v>56</v>
      </c>
      <c r="C86" s="33">
        <v>0</v>
      </c>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1:31">
      <c r="A87" s="34" t="s">
        <v>138</v>
      </c>
      <c r="B87" s="34"/>
      <c r="C87" s="35">
        <v>0</v>
      </c>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c r="V87" s="35">
        <v>0</v>
      </c>
      <c r="W87" s="35">
        <v>0</v>
      </c>
      <c r="X87" s="35">
        <v>0</v>
      </c>
      <c r="Y87" s="35">
        <v>0</v>
      </c>
      <c r="Z87" s="35">
        <v>0</v>
      </c>
      <c r="AA87" s="35">
        <v>0</v>
      </c>
      <c r="AB87" s="35">
        <v>0</v>
      </c>
      <c r="AC87" s="35">
        <v>0</v>
      </c>
      <c r="AD87" s="35">
        <v>0</v>
      </c>
      <c r="AE87" s="35">
        <v>0</v>
      </c>
    </row>
    <row r="89" spans="1:31" collapsed="1"/>
  </sheetData>
  <sheetProtection algorithmName="SHA-512" hashValue="9am4aRoQ7HuWBPFx/odcOKin3UfJEjEUNJg4+4c0Dbae7POx/cGIOLWdYDK0Lj9YRuaUvEhmr9KtsV8FkqoD0g==" saltValue="o5ypeZcutZYNhppEZh3s1w=="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165</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151</v>
      </c>
      <c r="B2" s="18" t="s">
        <v>152</v>
      </c>
    </row>
    <row r="3" spans="1:31">
      <c r="B3" s="18"/>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74</v>
      </c>
      <c r="C6" s="33">
        <v>9.6328186845297801E-4</v>
      </c>
      <c r="D6" s="33">
        <v>4278.3295120736702</v>
      </c>
      <c r="E6" s="33">
        <v>14086.69216967244</v>
      </c>
      <c r="F6" s="33">
        <v>23167.654830541465</v>
      </c>
      <c r="G6" s="33">
        <v>31180.0310800935</v>
      </c>
      <c r="H6" s="33">
        <v>40413.377099533602</v>
      </c>
      <c r="I6" s="33">
        <v>49025.050775010663</v>
      </c>
      <c r="J6" s="33">
        <v>56709.510966651833</v>
      </c>
      <c r="K6" s="33">
        <v>116268.26388461677</v>
      </c>
      <c r="L6" s="33">
        <v>110942.99984573318</v>
      </c>
      <c r="M6" s="33">
        <v>106144.85564950193</v>
      </c>
      <c r="N6" s="33">
        <v>101000.04212647598</v>
      </c>
      <c r="O6" s="33">
        <v>96374.085963154939</v>
      </c>
      <c r="P6" s="33">
        <v>94005.954609727705</v>
      </c>
      <c r="Q6" s="33">
        <v>94400.840239540034</v>
      </c>
      <c r="R6" s="33">
        <v>91604.317755450043</v>
      </c>
      <c r="S6" s="33">
        <v>89511.701823491894</v>
      </c>
      <c r="T6" s="33">
        <v>90521.348414521868</v>
      </c>
      <c r="U6" s="33">
        <v>95849.770308546096</v>
      </c>
      <c r="V6" s="33">
        <v>91203.956921729055</v>
      </c>
      <c r="W6" s="33">
        <v>98249.501097315748</v>
      </c>
      <c r="X6" s="33">
        <v>106104.31811794231</v>
      </c>
      <c r="Y6" s="33">
        <v>101515.44082411491</v>
      </c>
      <c r="Z6" s="33">
        <v>96595.013815316255</v>
      </c>
      <c r="AA6" s="33">
        <v>92170.816451338207</v>
      </c>
      <c r="AB6" s="33">
        <v>90203.305198815622</v>
      </c>
      <c r="AC6" s="33">
        <v>90440.186430554721</v>
      </c>
      <c r="AD6" s="33">
        <v>91816.438323934432</v>
      </c>
      <c r="AE6" s="33">
        <v>92880.419856397042</v>
      </c>
    </row>
    <row r="7" spans="1:31">
      <c r="A7" s="29" t="s">
        <v>131</v>
      </c>
      <c r="B7" s="29" t="s">
        <v>74</v>
      </c>
      <c r="C7" s="33">
        <v>1.0264711501481725E-3</v>
      </c>
      <c r="D7" s="33">
        <v>1.0715059445453672E-3</v>
      </c>
      <c r="E7" s="33">
        <v>1.1135399652476158E-3</v>
      </c>
      <c r="F7" s="33">
        <v>1.4278231786830032E-3</v>
      </c>
      <c r="G7" s="33">
        <v>1.5625252317660752E-3</v>
      </c>
      <c r="H7" s="33">
        <v>1.5565994682639511E-3</v>
      </c>
      <c r="I7" s="33">
        <v>2.5955778854706364E-3</v>
      </c>
      <c r="J7" s="33">
        <v>9498.5142408455195</v>
      </c>
      <c r="K7" s="33">
        <v>9063.4679302375316</v>
      </c>
      <c r="L7" s="33">
        <v>8648.3472582529248</v>
      </c>
      <c r="M7" s="33">
        <v>8274.3171970175972</v>
      </c>
      <c r="N7" s="33">
        <v>7873.2663960883174</v>
      </c>
      <c r="O7" s="33">
        <v>11000.428778995376</v>
      </c>
      <c r="P7" s="33">
        <v>10496.59236342439</v>
      </c>
      <c r="Q7" s="33">
        <v>10042.628088626827</v>
      </c>
      <c r="R7" s="33">
        <v>9555.8645548651421</v>
      </c>
      <c r="S7" s="33">
        <v>46016.422571591538</v>
      </c>
      <c r="T7" s="33">
        <v>43908.800154779688</v>
      </c>
      <c r="U7" s="33">
        <v>42009.80019325763</v>
      </c>
      <c r="V7" s="33">
        <v>42207.803081986509</v>
      </c>
      <c r="W7" s="33">
        <v>44116.186927875962</v>
      </c>
      <c r="X7" s="33">
        <v>57939.426726307262</v>
      </c>
      <c r="Y7" s="33">
        <v>55433.620092481251</v>
      </c>
      <c r="Z7" s="33">
        <v>61606.182617873514</v>
      </c>
      <c r="AA7" s="33">
        <v>84792.826271137208</v>
      </c>
      <c r="AB7" s="33">
        <v>106021.75324072836</v>
      </c>
      <c r="AC7" s="33">
        <v>101436.44673008632</v>
      </c>
      <c r="AD7" s="33">
        <v>96519.848548812748</v>
      </c>
      <c r="AE7" s="33">
        <v>118303.01307643896</v>
      </c>
    </row>
    <row r="8" spans="1:31">
      <c r="A8" s="29" t="s">
        <v>132</v>
      </c>
      <c r="B8" s="29" t="s">
        <v>74</v>
      </c>
      <c r="C8" s="33">
        <v>1.8716772853668019E-4</v>
      </c>
      <c r="D8" s="33">
        <v>1.7859516074634029E-4</v>
      </c>
      <c r="E8" s="33">
        <v>1.7087114629566179E-4</v>
      </c>
      <c r="F8" s="33">
        <v>1.6258906628197412E-4</v>
      </c>
      <c r="G8" s="33">
        <v>1.5514223875691231E-4</v>
      </c>
      <c r="H8" s="33">
        <v>1.4803648730452899E-4</v>
      </c>
      <c r="I8" s="33">
        <v>1.4163409676724089E-4</v>
      </c>
      <c r="J8" s="33">
        <v>1.347691289390104E-4</v>
      </c>
      <c r="K8" s="33">
        <v>1.285964970280109E-4</v>
      </c>
      <c r="L8" s="33">
        <v>1.2270658108474661E-4</v>
      </c>
      <c r="M8" s="33">
        <v>1.1739967690251041E-4</v>
      </c>
      <c r="N8" s="33">
        <v>1.1170934510122902E-4</v>
      </c>
      <c r="O8" s="33">
        <v>1.0659288650453719E-4</v>
      </c>
      <c r="P8" s="33">
        <v>1.0253845974070735E-4</v>
      </c>
      <c r="Q8" s="33">
        <v>9.8848214722095423E-5</v>
      </c>
      <c r="R8" s="33">
        <v>9.5044301966729569E-5</v>
      </c>
      <c r="S8" s="33">
        <v>6445.598808813279</v>
      </c>
      <c r="T8" s="33">
        <v>6150.3805447369277</v>
      </c>
      <c r="U8" s="33">
        <v>5884.3843777288457</v>
      </c>
      <c r="V8" s="33">
        <v>5599.1697986252575</v>
      </c>
      <c r="W8" s="33">
        <v>5342.7192713703316</v>
      </c>
      <c r="X8" s="33">
        <v>5098.0145707664642</v>
      </c>
      <c r="Y8" s="33">
        <v>8187.5904784188715</v>
      </c>
      <c r="Z8" s="33">
        <v>7790.7400980891343</v>
      </c>
      <c r="AA8" s="33">
        <v>7433.9123713260487</v>
      </c>
      <c r="AB8" s="33">
        <v>12243.553646945638</v>
      </c>
      <c r="AC8" s="33">
        <v>11851.983498866342</v>
      </c>
      <c r="AD8" s="33">
        <v>11497.107915972743</v>
      </c>
      <c r="AE8" s="33">
        <v>15730.942860893678</v>
      </c>
    </row>
    <row r="9" spans="1:31">
      <c r="A9" s="29" t="s">
        <v>133</v>
      </c>
      <c r="B9" s="29" t="s">
        <v>74</v>
      </c>
      <c r="C9" s="33">
        <v>1.0719624451451363E-3</v>
      </c>
      <c r="D9" s="33">
        <v>1.0676995469955774E-3</v>
      </c>
      <c r="E9" s="33">
        <v>1.2148002447096603E-3</v>
      </c>
      <c r="F9" s="33">
        <v>1.251937290458984E-3</v>
      </c>
      <c r="G9" s="33">
        <v>1.2145004155163664E-3</v>
      </c>
      <c r="H9" s="33">
        <v>1.1653842858763339E-3</v>
      </c>
      <c r="I9" s="33">
        <v>1.1524048799972063E-3</v>
      </c>
      <c r="J9" s="33">
        <v>1.5859701007247832E-3</v>
      </c>
      <c r="K9" s="33">
        <v>1.5198757992330029E-3</v>
      </c>
      <c r="L9" s="33">
        <v>1.5087170978654041E-3</v>
      </c>
      <c r="M9" s="33">
        <v>1.5352260816860746E-3</v>
      </c>
      <c r="N9" s="33">
        <v>1934.7557979787114</v>
      </c>
      <c r="O9" s="33">
        <v>2054.9191526168756</v>
      </c>
      <c r="P9" s="33">
        <v>1960.8007935600795</v>
      </c>
      <c r="Q9" s="33">
        <v>1875.9988389044279</v>
      </c>
      <c r="R9" s="33">
        <v>1785.0741571428207</v>
      </c>
      <c r="S9" s="33">
        <v>8729.5130091855208</v>
      </c>
      <c r="T9" s="33">
        <v>12019.888944357932</v>
      </c>
      <c r="U9" s="33">
        <v>11500.044281787927</v>
      </c>
      <c r="V9" s="33">
        <v>10942.640148122051</v>
      </c>
      <c r="W9" s="33">
        <v>10441.450534874812</v>
      </c>
      <c r="X9" s="33">
        <v>9963.2162646545876</v>
      </c>
      <c r="Y9" s="33">
        <v>9532.3202288486937</v>
      </c>
      <c r="Z9" s="33">
        <v>9070.2926158867467</v>
      </c>
      <c r="AA9" s="33">
        <v>10088.693722530603</v>
      </c>
      <c r="AB9" s="33">
        <v>13430.29165354814</v>
      </c>
      <c r="AC9" s="33">
        <v>13413.279830007719</v>
      </c>
      <c r="AD9" s="33">
        <v>18115.987853339724</v>
      </c>
      <c r="AE9" s="33">
        <v>17286.248390138026</v>
      </c>
    </row>
    <row r="10" spans="1:31">
      <c r="A10" s="29" t="s">
        <v>134</v>
      </c>
      <c r="B10" s="29" t="s">
        <v>74</v>
      </c>
      <c r="C10" s="33">
        <v>0</v>
      </c>
      <c r="D10" s="33">
        <v>0</v>
      </c>
      <c r="E10" s="33">
        <v>0</v>
      </c>
      <c r="F10" s="33">
        <v>0</v>
      </c>
      <c r="G10" s="33">
        <v>0</v>
      </c>
      <c r="H10" s="33">
        <v>0</v>
      </c>
      <c r="I10" s="33">
        <v>0</v>
      </c>
      <c r="J10" s="33">
        <v>0</v>
      </c>
      <c r="K10" s="33">
        <v>1.03898963889531E-6</v>
      </c>
      <c r="L10" s="33">
        <v>556.40401498691176</v>
      </c>
      <c r="M10" s="33">
        <v>1107.1779507625929</v>
      </c>
      <c r="N10" s="33">
        <v>1603.4356143975137</v>
      </c>
      <c r="O10" s="33">
        <v>2054.7317552890122</v>
      </c>
      <c r="P10" s="33">
        <v>2461.3232420800546</v>
      </c>
      <c r="Q10" s="33">
        <v>2833.9207775902087</v>
      </c>
      <c r="R10" s="33">
        <v>3152.3895631015594</v>
      </c>
      <c r="S10" s="33">
        <v>3652.6914222957066</v>
      </c>
      <c r="T10" s="33">
        <v>3900.5211630361518</v>
      </c>
      <c r="U10" s="33">
        <v>4143.2019321483958</v>
      </c>
      <c r="V10" s="33">
        <v>4333.9100394633297</v>
      </c>
      <c r="W10" s="33">
        <v>4135.4103413529538</v>
      </c>
      <c r="X10" s="33">
        <v>3946.002232544427</v>
      </c>
      <c r="Y10" s="33">
        <v>3775.3426349427273</v>
      </c>
      <c r="Z10" s="33">
        <v>3592.3527594749376</v>
      </c>
      <c r="AA10" s="33">
        <v>3427.81751721827</v>
      </c>
      <c r="AB10" s="33">
        <v>3270.818240318295</v>
      </c>
      <c r="AC10" s="33">
        <v>3129.3594950298771</v>
      </c>
      <c r="AD10" s="33">
        <v>2977.6802543195481</v>
      </c>
      <c r="AE10" s="33">
        <v>2841.2979514638109</v>
      </c>
    </row>
    <row r="11" spans="1:31">
      <c r="A11" s="23" t="s">
        <v>40</v>
      </c>
      <c r="B11" s="23" t="s">
        <v>153</v>
      </c>
      <c r="C11" s="35">
        <v>3.2488831922829666E-3</v>
      </c>
      <c r="D11" s="35">
        <v>4278.3318298743225</v>
      </c>
      <c r="E11" s="35">
        <v>14086.694668883796</v>
      </c>
      <c r="F11" s="35">
        <v>23167.657672891</v>
      </c>
      <c r="G11" s="35">
        <v>31180.034012261385</v>
      </c>
      <c r="H11" s="35">
        <v>40413.379969553847</v>
      </c>
      <c r="I11" s="35">
        <v>49025.054664627525</v>
      </c>
      <c r="J11" s="35">
        <v>66208.026928236577</v>
      </c>
      <c r="K11" s="35">
        <v>125331.73346436559</v>
      </c>
      <c r="L11" s="35">
        <v>120147.7527503967</v>
      </c>
      <c r="M11" s="35">
        <v>115526.35244990788</v>
      </c>
      <c r="N11" s="35">
        <v>112411.50004664988</v>
      </c>
      <c r="O11" s="35">
        <v>111484.16575664909</v>
      </c>
      <c r="P11" s="35">
        <v>108924.67111133068</v>
      </c>
      <c r="Q11" s="35">
        <v>109153.38804350971</v>
      </c>
      <c r="R11" s="35">
        <v>106097.64612560387</v>
      </c>
      <c r="S11" s="35">
        <v>154355.92763537794</v>
      </c>
      <c r="T11" s="35">
        <v>156500.93922143255</v>
      </c>
      <c r="U11" s="35">
        <v>159387.2010934689</v>
      </c>
      <c r="V11" s="35">
        <v>154287.47998992621</v>
      </c>
      <c r="W11" s="35">
        <v>162285.2681727898</v>
      </c>
      <c r="X11" s="35">
        <v>183050.97791221505</v>
      </c>
      <c r="Y11" s="35">
        <v>178444.31425880644</v>
      </c>
      <c r="Z11" s="35">
        <v>178654.58190664058</v>
      </c>
      <c r="AA11" s="35">
        <v>197914.06633355035</v>
      </c>
      <c r="AB11" s="35">
        <v>225169.72198035606</v>
      </c>
      <c r="AC11" s="35">
        <v>220271.25598454499</v>
      </c>
      <c r="AD11" s="35">
        <v>220927.06289637918</v>
      </c>
      <c r="AE11" s="35">
        <v>247041.92213533152</v>
      </c>
    </row>
  </sheetData>
  <sheetProtection algorithmName="SHA-512" hashValue="x6jix1dmYfLgqvoq19Edb8iP59gzr5YH3jcaU0v2oUBv2WsDkfKBk6HHeLx7jcg+kl4F5Mukz/egyh45gF3YKQ==" saltValue="cuVyds7NZsa9uHnmL9CCAQ==" spinCount="100000" sheet="1" objects="1" scenarios="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67</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67</v>
      </c>
      <c r="C6" s="33">
        <v>2.3295569600000001E-3</v>
      </c>
      <c r="D6" s="33">
        <v>2.3243285299999997E-3</v>
      </c>
      <c r="E6" s="33">
        <v>23.94138232001</v>
      </c>
      <c r="F6" s="33">
        <v>834.85111793600004</v>
      </c>
      <c r="G6" s="33">
        <v>2.3782538599999999E-3</v>
      </c>
      <c r="H6" s="33">
        <v>2.3633280299999991E-3</v>
      </c>
      <c r="I6" s="33">
        <v>2.3614965599999998E-3</v>
      </c>
      <c r="J6" s="33">
        <v>2.3748566599999981E-3</v>
      </c>
      <c r="K6" s="33">
        <v>2.3583041300000002E-3</v>
      </c>
      <c r="L6" s="33">
        <v>2.3554701100000001E-3</v>
      </c>
      <c r="M6" s="33">
        <v>2.3670417399999991E-3</v>
      </c>
      <c r="N6" s="33">
        <v>16798.607722508532</v>
      </c>
      <c r="O6" s="33">
        <v>78.6050063136299</v>
      </c>
      <c r="P6" s="33">
        <v>2.4638115200000003E-3</v>
      </c>
      <c r="Q6" s="33">
        <v>107.89515084992</v>
      </c>
      <c r="R6" s="33">
        <v>2.4518799299999994E-3</v>
      </c>
      <c r="S6" s="33">
        <v>20644.228449999999</v>
      </c>
      <c r="T6" s="33">
        <v>2.5269275599999999E-3</v>
      </c>
      <c r="U6" s="33">
        <v>18478.614577819702</v>
      </c>
      <c r="V6" s="33">
        <v>64.999786874570006</v>
      </c>
      <c r="W6" s="33">
        <v>31016.017406855</v>
      </c>
      <c r="X6" s="33">
        <v>254.54964014712999</v>
      </c>
      <c r="Y6" s="33">
        <v>1592.5504361747201</v>
      </c>
      <c r="Z6" s="33">
        <v>13864.267936767132</v>
      </c>
      <c r="AA6" s="33">
        <v>1384.6731516043599</v>
      </c>
      <c r="AB6" s="33">
        <v>345.42996383463003</v>
      </c>
      <c r="AC6" s="33">
        <v>2.5784897400000003E-3</v>
      </c>
      <c r="AD6" s="33">
        <v>790.47481571485014</v>
      </c>
      <c r="AE6" s="33">
        <v>272.46578463167998</v>
      </c>
    </row>
    <row r="7" spans="1:31">
      <c r="A7" s="29" t="s">
        <v>131</v>
      </c>
      <c r="B7" s="29" t="s">
        <v>67</v>
      </c>
      <c r="C7" s="33">
        <v>2.32316724E-3</v>
      </c>
      <c r="D7" s="33">
        <v>2.3188383900000003E-3</v>
      </c>
      <c r="E7" s="33">
        <v>2.3267903399999995E-3</v>
      </c>
      <c r="F7" s="33">
        <v>2.3528596699999992E-3</v>
      </c>
      <c r="G7" s="33">
        <v>2.3666043099999992E-3</v>
      </c>
      <c r="H7" s="33">
        <v>2.3592919799999999E-3</v>
      </c>
      <c r="I7" s="33">
        <v>2.3593999500000004E-3</v>
      </c>
      <c r="J7" s="33">
        <v>123.8317607698599</v>
      </c>
      <c r="K7" s="33">
        <v>2.3557433399999991E-3</v>
      </c>
      <c r="L7" s="33">
        <v>2.35691331E-3</v>
      </c>
      <c r="M7" s="33">
        <v>2.374022039999998E-3</v>
      </c>
      <c r="N7" s="33">
        <v>1379.4876328204002</v>
      </c>
      <c r="O7" s="33">
        <v>21163.45809</v>
      </c>
      <c r="P7" s="33">
        <v>2097.1467228571501</v>
      </c>
      <c r="Q7" s="33">
        <v>1242.6939811086602</v>
      </c>
      <c r="R7" s="33">
        <v>230.98175622599999</v>
      </c>
      <c r="S7" s="33">
        <v>33494.088619999995</v>
      </c>
      <c r="T7" s="33">
        <v>2.4591702000000002E-3</v>
      </c>
      <c r="U7" s="33">
        <v>11427.757857108039</v>
      </c>
      <c r="V7" s="33">
        <v>2308.8578936078402</v>
      </c>
      <c r="W7" s="33">
        <v>3116.3199521760298</v>
      </c>
      <c r="X7" s="33">
        <v>4558.6372351495111</v>
      </c>
      <c r="Y7" s="33">
        <v>1541.2153153519002</v>
      </c>
      <c r="Z7" s="33">
        <v>6522.6322535896006</v>
      </c>
      <c r="AA7" s="33">
        <v>4068.07037248086</v>
      </c>
      <c r="AB7" s="33">
        <v>54526.470099999999</v>
      </c>
      <c r="AC7" s="33">
        <v>405.19101838494993</v>
      </c>
      <c r="AD7" s="33">
        <v>5691.7989327197201</v>
      </c>
      <c r="AE7" s="33">
        <v>9118.8463426969192</v>
      </c>
    </row>
    <row r="8" spans="1:31">
      <c r="A8" s="29" t="s">
        <v>132</v>
      </c>
      <c r="B8" s="29" t="s">
        <v>67</v>
      </c>
      <c r="C8" s="33">
        <v>2.3103679599999999E-3</v>
      </c>
      <c r="D8" s="33">
        <v>2.2957003700000002E-3</v>
      </c>
      <c r="E8" s="33">
        <v>2.3126228999999993E-3</v>
      </c>
      <c r="F8" s="33">
        <v>2.3457860999999999E-3</v>
      </c>
      <c r="G8" s="33">
        <v>2.3590887199999998E-3</v>
      </c>
      <c r="H8" s="33">
        <v>2.3419546500000003E-3</v>
      </c>
      <c r="I8" s="33">
        <v>2.3447797000000002E-3</v>
      </c>
      <c r="J8" s="33">
        <v>2.35120183E-3</v>
      </c>
      <c r="K8" s="33">
        <v>2.3384815599999998E-3</v>
      </c>
      <c r="L8" s="33">
        <v>2.3351540499999988E-3</v>
      </c>
      <c r="M8" s="33">
        <v>2.3506734600000001E-3</v>
      </c>
      <c r="N8" s="33">
        <v>7625.4512505175999</v>
      </c>
      <c r="O8" s="33">
        <v>2.4262628300000004E-3</v>
      </c>
      <c r="P8" s="33">
        <v>2.4365578900000001E-3</v>
      </c>
      <c r="Q8" s="33">
        <v>43.598211164209999</v>
      </c>
      <c r="R8" s="33">
        <v>2.4081883699999984E-3</v>
      </c>
      <c r="S8" s="33">
        <v>1876.5090932672001</v>
      </c>
      <c r="T8" s="33">
        <v>2.4711050999999982E-3</v>
      </c>
      <c r="U8" s="33">
        <v>1558.7311190637699</v>
      </c>
      <c r="V8" s="33">
        <v>1.5089445831499999</v>
      </c>
      <c r="W8" s="33">
        <v>3622.8775282419001</v>
      </c>
      <c r="X8" s="33">
        <v>2.5033382699999993E-3</v>
      </c>
      <c r="Y8" s="33">
        <v>165.77222752391003</v>
      </c>
      <c r="Z8" s="33">
        <v>4052.8361167872799</v>
      </c>
      <c r="AA8" s="33">
        <v>1497.25560090064</v>
      </c>
      <c r="AB8" s="33">
        <v>42.096196256370014</v>
      </c>
      <c r="AC8" s="33">
        <v>2.5180523200000002E-3</v>
      </c>
      <c r="AD8" s="33">
        <v>949.81498913675</v>
      </c>
      <c r="AE8" s="33">
        <v>243.17067735214002</v>
      </c>
    </row>
    <row r="9" spans="1:31">
      <c r="A9" s="29" t="s">
        <v>133</v>
      </c>
      <c r="B9" s="29" t="s">
        <v>67</v>
      </c>
      <c r="C9" s="33">
        <v>2.3334533299999996E-3</v>
      </c>
      <c r="D9" s="33">
        <v>2.3112292300000001E-3</v>
      </c>
      <c r="E9" s="33">
        <v>2.3753413100000001E-3</v>
      </c>
      <c r="F9" s="33">
        <v>2.3594795999999996E-3</v>
      </c>
      <c r="G9" s="33">
        <v>2.377414239999999E-3</v>
      </c>
      <c r="H9" s="33">
        <v>2.3504995799999984E-3</v>
      </c>
      <c r="I9" s="33">
        <v>2.3509729199999978E-3</v>
      </c>
      <c r="J9" s="33">
        <v>2.3593516000000002E-3</v>
      </c>
      <c r="K9" s="33">
        <v>2.3446799299999999E-3</v>
      </c>
      <c r="L9" s="33">
        <v>2.3409408100000004E-3</v>
      </c>
      <c r="M9" s="33">
        <v>2.368121029999999E-3</v>
      </c>
      <c r="N9" s="33">
        <v>2844.1667065946599</v>
      </c>
      <c r="O9" s="33">
        <v>2.4325839200000001E-3</v>
      </c>
      <c r="P9" s="33">
        <v>2.4433279400000001E-3</v>
      </c>
      <c r="Q9" s="33">
        <v>62.870355738009906</v>
      </c>
      <c r="R9" s="33">
        <v>387.98871686282996</v>
      </c>
      <c r="S9" s="33">
        <v>4785.7900764093001</v>
      </c>
      <c r="T9" s="33">
        <v>2.4665662299999998E-3</v>
      </c>
      <c r="U9" s="33">
        <v>3466.2148528723001</v>
      </c>
      <c r="V9" s="33">
        <v>54.474285009029998</v>
      </c>
      <c r="W9" s="33">
        <v>6573.7481875081303</v>
      </c>
      <c r="X9" s="33">
        <v>2.4968955700000002E-3</v>
      </c>
      <c r="Y9" s="33">
        <v>445.71822452431996</v>
      </c>
      <c r="Z9" s="33">
        <v>2448.60310746491</v>
      </c>
      <c r="AA9" s="33">
        <v>1605.15711135225</v>
      </c>
      <c r="AB9" s="33">
        <v>54.473852035489898</v>
      </c>
      <c r="AC9" s="33">
        <v>2.496804369999999E-3</v>
      </c>
      <c r="AD9" s="33">
        <v>453.45674776789997</v>
      </c>
      <c r="AE9" s="33">
        <v>218.17209581890998</v>
      </c>
    </row>
    <row r="10" spans="1:31">
      <c r="A10" s="29" t="s">
        <v>134</v>
      </c>
      <c r="B10" s="29" t="s">
        <v>67</v>
      </c>
      <c r="C10" s="33">
        <v>1.9124723199999999E-3</v>
      </c>
      <c r="D10" s="33">
        <v>1.9035846900000001E-3</v>
      </c>
      <c r="E10" s="33">
        <v>1.9149628499999991E-3</v>
      </c>
      <c r="F10" s="33">
        <v>1.9101253599999989E-3</v>
      </c>
      <c r="G10" s="33">
        <v>1.9080288700000002E-3</v>
      </c>
      <c r="H10" s="33">
        <v>1.9093696299999998E-3</v>
      </c>
      <c r="I10" s="33">
        <v>1.9184965900000002E-3</v>
      </c>
      <c r="J10" s="33">
        <v>1.9172120000000002E-3</v>
      </c>
      <c r="K10" s="33">
        <v>1.9162327599999999E-3</v>
      </c>
      <c r="L10" s="33">
        <v>1.9157466500000003E-3</v>
      </c>
      <c r="M10" s="33">
        <v>1.9156724999999999E-3</v>
      </c>
      <c r="N10" s="33">
        <v>153.04587434932003</v>
      </c>
      <c r="O10" s="33">
        <v>1.9191608900000002E-3</v>
      </c>
      <c r="P10" s="33">
        <v>1.9083692400000002E-3</v>
      </c>
      <c r="Q10" s="33">
        <v>1.9073229E-3</v>
      </c>
      <c r="R10" s="33">
        <v>1.90135527E-3</v>
      </c>
      <c r="S10" s="33">
        <v>1.9004095200000001E-3</v>
      </c>
      <c r="T10" s="33">
        <v>1.8988541600000002E-3</v>
      </c>
      <c r="U10" s="33">
        <v>433.40131307001997</v>
      </c>
      <c r="V10" s="33">
        <v>1.8926587399999998E-3</v>
      </c>
      <c r="W10" s="33">
        <v>378.52666521042994</v>
      </c>
      <c r="X10" s="33">
        <v>1.8958295900000002E-3</v>
      </c>
      <c r="Y10" s="33">
        <v>0.85224771728999993</v>
      </c>
      <c r="Z10" s="33">
        <v>97.778676190829998</v>
      </c>
      <c r="AA10" s="33">
        <v>1.8798133099999989E-3</v>
      </c>
      <c r="AB10" s="33">
        <v>1.8818640499999998E-3</v>
      </c>
      <c r="AC10" s="33">
        <v>1.8862316599999999E-3</v>
      </c>
      <c r="AD10" s="33">
        <v>82.557164340849909</v>
      </c>
      <c r="AE10" s="33">
        <v>1.8789722799999991E-3</v>
      </c>
    </row>
    <row r="11" spans="1:31">
      <c r="A11" s="23" t="s">
        <v>40</v>
      </c>
      <c r="B11" s="23" t="s">
        <v>153</v>
      </c>
      <c r="C11" s="35">
        <v>1.1209017809999999E-2</v>
      </c>
      <c r="D11" s="35">
        <v>1.115368121E-2</v>
      </c>
      <c r="E11" s="35">
        <v>23.950312037410001</v>
      </c>
      <c r="F11" s="35">
        <v>834.8600861867302</v>
      </c>
      <c r="G11" s="35">
        <v>1.1389389999999998E-2</v>
      </c>
      <c r="H11" s="35">
        <v>1.1324443869999997E-2</v>
      </c>
      <c r="I11" s="35">
        <v>1.1335145719999998E-2</v>
      </c>
      <c r="J11" s="35">
        <v>123.84076339194989</v>
      </c>
      <c r="K11" s="35">
        <v>1.1313441719999998E-2</v>
      </c>
      <c r="L11" s="35">
        <v>1.1304224929999999E-2</v>
      </c>
      <c r="M11" s="35">
        <v>1.1375530769999996E-2</v>
      </c>
      <c r="N11" s="35">
        <v>28800.759186790514</v>
      </c>
      <c r="O11" s="35">
        <v>21242.069874321267</v>
      </c>
      <c r="P11" s="35">
        <v>2097.1559749237404</v>
      </c>
      <c r="Q11" s="35">
        <v>1457.0596061837</v>
      </c>
      <c r="R11" s="35">
        <v>618.97723451239995</v>
      </c>
      <c r="S11" s="35">
        <v>60800.618140086015</v>
      </c>
      <c r="T11" s="35">
        <v>1.1822623249999999E-2</v>
      </c>
      <c r="U11" s="35">
        <v>35364.719719933826</v>
      </c>
      <c r="V11" s="35">
        <v>2429.8428027333302</v>
      </c>
      <c r="W11" s="35">
        <v>44707.489739991492</v>
      </c>
      <c r="X11" s="35">
        <v>4813.193771360071</v>
      </c>
      <c r="Y11" s="35">
        <v>3746.1084512921402</v>
      </c>
      <c r="Z11" s="35">
        <v>26986.118090799751</v>
      </c>
      <c r="AA11" s="35">
        <v>8555.1581161514205</v>
      </c>
      <c r="AB11" s="35">
        <v>54968.471993990534</v>
      </c>
      <c r="AC11" s="35">
        <v>405.20049796303999</v>
      </c>
      <c r="AD11" s="35">
        <v>7968.1026496800714</v>
      </c>
      <c r="AE11" s="35">
        <v>9852.6567794719303</v>
      </c>
    </row>
  </sheetData>
  <sheetProtection algorithmName="SHA-512" hashValue="o3vfWHJnX7EP3UBxNW4NhxwDrJFyOwBJbpTsFpl+uguxuYMnIMNsfhdVkYTSjUJR8ttDGtGd4tWpDqcM0gyM1g==" saltValue="nYgrRn1yQtozrvOnv4gaeA==" spinCount="100000"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1" width="9.42578125" style="28" customWidth="1"/>
    <col min="32" max="16384" width="9.140625" style="28"/>
  </cols>
  <sheetData>
    <row r="1" spans="1:31" ht="23.25" customHeight="1">
      <c r="A1" s="27" t="s">
        <v>167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75</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75</v>
      </c>
      <c r="C6" s="33">
        <v>0</v>
      </c>
      <c r="D6" s="33">
        <v>0</v>
      </c>
      <c r="E6" s="33">
        <v>0</v>
      </c>
      <c r="F6" s="33">
        <v>0</v>
      </c>
      <c r="G6" s="33">
        <v>0</v>
      </c>
      <c r="H6" s="33">
        <v>0</v>
      </c>
      <c r="I6" s="33">
        <v>0</v>
      </c>
      <c r="J6" s="33">
        <v>0</v>
      </c>
      <c r="K6" s="33">
        <v>0</v>
      </c>
      <c r="L6" s="33">
        <v>0</v>
      </c>
      <c r="M6" s="33">
        <v>0</v>
      </c>
      <c r="N6" s="33">
        <v>0</v>
      </c>
      <c r="O6" s="33">
        <v>0</v>
      </c>
      <c r="P6" s="33">
        <v>0</v>
      </c>
      <c r="Q6" s="33">
        <v>0</v>
      </c>
      <c r="R6" s="33">
        <v>0</v>
      </c>
      <c r="S6" s="33">
        <v>0</v>
      </c>
      <c r="T6" s="33">
        <v>0</v>
      </c>
      <c r="U6" s="33">
        <v>0</v>
      </c>
      <c r="V6" s="33">
        <v>0</v>
      </c>
      <c r="W6" s="33">
        <v>0</v>
      </c>
      <c r="X6" s="33">
        <v>0</v>
      </c>
      <c r="Y6" s="33">
        <v>0</v>
      </c>
      <c r="Z6" s="33">
        <v>0</v>
      </c>
      <c r="AA6" s="33">
        <v>0</v>
      </c>
      <c r="AB6" s="33">
        <v>0</v>
      </c>
      <c r="AC6" s="33">
        <v>0</v>
      </c>
      <c r="AD6" s="33">
        <v>0</v>
      </c>
      <c r="AE6" s="33">
        <v>0</v>
      </c>
    </row>
    <row r="7" spans="1:31">
      <c r="A7" s="29" t="s">
        <v>131</v>
      </c>
      <c r="B7" s="29" t="s">
        <v>75</v>
      </c>
      <c r="C7" s="33">
        <v>0</v>
      </c>
      <c r="D7" s="33">
        <v>0</v>
      </c>
      <c r="E7" s="33">
        <v>0</v>
      </c>
      <c r="F7" s="33">
        <v>0</v>
      </c>
      <c r="G7" s="33">
        <v>0</v>
      </c>
      <c r="H7" s="33">
        <v>0</v>
      </c>
      <c r="I7" s="33">
        <v>0</v>
      </c>
      <c r="J7" s="33">
        <v>0</v>
      </c>
      <c r="K7" s="33">
        <v>0</v>
      </c>
      <c r="L7" s="33">
        <v>0</v>
      </c>
      <c r="M7" s="33">
        <v>0</v>
      </c>
      <c r="N7" s="33">
        <v>0</v>
      </c>
      <c r="O7" s="33">
        <v>0</v>
      </c>
      <c r="P7" s="33">
        <v>0</v>
      </c>
      <c r="Q7" s="33">
        <v>0</v>
      </c>
      <c r="R7" s="33">
        <v>0</v>
      </c>
      <c r="S7" s="33">
        <v>0</v>
      </c>
      <c r="T7" s="33">
        <v>0</v>
      </c>
      <c r="U7" s="33">
        <v>0</v>
      </c>
      <c r="V7" s="33">
        <v>0</v>
      </c>
      <c r="W7" s="33">
        <v>0</v>
      </c>
      <c r="X7" s="33">
        <v>0</v>
      </c>
      <c r="Y7" s="33">
        <v>0</v>
      </c>
      <c r="Z7" s="33">
        <v>0</v>
      </c>
      <c r="AA7" s="33">
        <v>0</v>
      </c>
      <c r="AB7" s="33">
        <v>0</v>
      </c>
      <c r="AC7" s="33">
        <v>0</v>
      </c>
      <c r="AD7" s="33">
        <v>0</v>
      </c>
      <c r="AE7" s="33">
        <v>0</v>
      </c>
    </row>
    <row r="8" spans="1:31">
      <c r="A8" s="29" t="s">
        <v>132</v>
      </c>
      <c r="B8" s="29" t="s">
        <v>75</v>
      </c>
      <c r="C8" s="33">
        <v>0</v>
      </c>
      <c r="D8" s="33">
        <v>0</v>
      </c>
      <c r="E8" s="33">
        <v>0</v>
      </c>
      <c r="F8" s="33">
        <v>6619.3698111354197</v>
      </c>
      <c r="G8" s="33">
        <v>6316.1925653626904</v>
      </c>
      <c r="H8" s="33">
        <v>6026.9013004275503</v>
      </c>
      <c r="I8" s="33">
        <v>6421.9688790968303</v>
      </c>
      <c r="J8" s="33">
        <v>6110.6977180193508</v>
      </c>
      <c r="K8" s="33">
        <v>5830.8184414923198</v>
      </c>
      <c r="L8" s="33">
        <v>5563.7580526440197</v>
      </c>
      <c r="M8" s="33">
        <v>5680.9436070923703</v>
      </c>
      <c r="N8" s="33">
        <v>5516.5881078329494</v>
      </c>
      <c r="O8" s="33">
        <v>5263.9199481265896</v>
      </c>
      <c r="P8" s="33">
        <v>5022.8243759836896</v>
      </c>
      <c r="Q8" s="33">
        <v>4805.5935848402505</v>
      </c>
      <c r="R8" s="33">
        <v>4572.66771382139</v>
      </c>
      <c r="S8" s="33">
        <v>4652.9648880181503</v>
      </c>
      <c r="T8" s="33">
        <v>4439.85199061613</v>
      </c>
      <c r="U8" s="33">
        <v>4247.8340166067501</v>
      </c>
      <c r="V8" s="33">
        <v>4041.94260677489</v>
      </c>
      <c r="W8" s="33">
        <v>3856.8154629443702</v>
      </c>
      <c r="X8" s="33">
        <v>3680.1674250084798</v>
      </c>
      <c r="Y8" s="33">
        <v>3521.0048460623798</v>
      </c>
      <c r="Z8" s="33">
        <v>3350.3426570628999</v>
      </c>
      <c r="AA8" s="33">
        <v>3196.8918470696999</v>
      </c>
      <c r="AB8" s="33">
        <v>3050.4693185085398</v>
      </c>
      <c r="AC8" s="33">
        <v>3995.01224168418</v>
      </c>
      <c r="AD8" s="33">
        <v>4691.9357767490301</v>
      </c>
      <c r="AE8" s="33">
        <v>4477.0379825253995</v>
      </c>
    </row>
    <row r="9" spans="1:31">
      <c r="A9" s="29" t="s">
        <v>133</v>
      </c>
      <c r="B9" s="29" t="s">
        <v>75</v>
      </c>
      <c r="C9" s="33">
        <v>0</v>
      </c>
      <c r="D9" s="33">
        <v>0</v>
      </c>
      <c r="E9" s="33">
        <v>0</v>
      </c>
      <c r="F9" s="33">
        <v>0</v>
      </c>
      <c r="G9" s="33">
        <v>0</v>
      </c>
      <c r="H9" s="33">
        <v>0</v>
      </c>
      <c r="I9" s="33">
        <v>0</v>
      </c>
      <c r="J9" s="33">
        <v>0</v>
      </c>
      <c r="K9" s="33">
        <v>0</v>
      </c>
      <c r="L9" s="33">
        <v>0</v>
      </c>
      <c r="M9" s="33">
        <v>0</v>
      </c>
      <c r="N9" s="33">
        <v>0</v>
      </c>
      <c r="O9" s="33">
        <v>0</v>
      </c>
      <c r="P9" s="33">
        <v>0</v>
      </c>
      <c r="Q9" s="33">
        <v>0</v>
      </c>
      <c r="R9" s="33">
        <v>0</v>
      </c>
      <c r="S9" s="33">
        <v>0</v>
      </c>
      <c r="T9" s="33">
        <v>0</v>
      </c>
      <c r="U9" s="33">
        <v>0</v>
      </c>
      <c r="V9" s="33">
        <v>0</v>
      </c>
      <c r="W9" s="33">
        <v>0</v>
      </c>
      <c r="X9" s="33">
        <v>0</v>
      </c>
      <c r="Y9" s="33">
        <v>0</v>
      </c>
      <c r="Z9" s="33">
        <v>0</v>
      </c>
      <c r="AA9" s="33">
        <v>0</v>
      </c>
      <c r="AB9" s="33">
        <v>0</v>
      </c>
      <c r="AC9" s="33">
        <v>0</v>
      </c>
      <c r="AD9" s="33">
        <v>0</v>
      </c>
      <c r="AE9" s="33">
        <v>0</v>
      </c>
    </row>
    <row r="10" spans="1:31">
      <c r="A10" s="29" t="s">
        <v>134</v>
      </c>
      <c r="B10" s="29" t="s">
        <v>75</v>
      </c>
      <c r="C10" s="33">
        <v>1086.52082111907</v>
      </c>
      <c r="D10" s="33">
        <v>1396.9478512928199</v>
      </c>
      <c r="E10" s="33">
        <v>1573.2513417199198</v>
      </c>
      <c r="F10" s="33">
        <v>959.73421030000009</v>
      </c>
      <c r="G10" s="33">
        <v>984.67003249999993</v>
      </c>
      <c r="H10" s="33">
        <v>1498.8545389999999</v>
      </c>
      <c r="I10" s="33">
        <v>2034.1578499999998</v>
      </c>
      <c r="J10" s="33">
        <v>1747.0307400000002</v>
      </c>
      <c r="K10" s="33">
        <v>2109.8407900000002</v>
      </c>
      <c r="L10" s="33">
        <v>2339.8986099999997</v>
      </c>
      <c r="M10" s="33">
        <v>2137.6690999999996</v>
      </c>
      <c r="N10" s="33">
        <v>1815.88716</v>
      </c>
      <c r="O10" s="33">
        <v>1955.9557600000003</v>
      </c>
      <c r="P10" s="33">
        <v>1651.50828</v>
      </c>
      <c r="Q10" s="33">
        <v>1879.81504</v>
      </c>
      <c r="R10" s="33">
        <v>2043.9529399999999</v>
      </c>
      <c r="S10" s="33">
        <v>1957.7342649999998</v>
      </c>
      <c r="T10" s="33">
        <v>1924.1356699999999</v>
      </c>
      <c r="U10" s="33">
        <v>1992.42758</v>
      </c>
      <c r="V10" s="33">
        <v>2129.18354</v>
      </c>
      <c r="W10" s="33">
        <v>1897.6105699999998</v>
      </c>
      <c r="X10" s="33">
        <v>1841.8072299999999</v>
      </c>
      <c r="Y10" s="33">
        <v>1764.9993900000002</v>
      </c>
      <c r="Z10" s="33">
        <v>1671.57764</v>
      </c>
      <c r="AA10" s="33">
        <v>1575.3766099999998</v>
      </c>
      <c r="AB10" s="33">
        <v>1459.9574399999999</v>
      </c>
      <c r="AC10" s="33">
        <v>1433.6857000000002</v>
      </c>
      <c r="AD10" s="33">
        <v>1340.17221</v>
      </c>
      <c r="AE10" s="33">
        <v>1358.3326800000002</v>
      </c>
    </row>
    <row r="11" spans="1:31">
      <c r="A11" s="23" t="s">
        <v>40</v>
      </c>
      <c r="B11" s="23" t="s">
        <v>153</v>
      </c>
      <c r="C11" s="35">
        <v>1086.52082111907</v>
      </c>
      <c r="D11" s="35">
        <v>1396.9478512928199</v>
      </c>
      <c r="E11" s="35">
        <v>1573.2513417199198</v>
      </c>
      <c r="F11" s="35">
        <v>7579.1040214354198</v>
      </c>
      <c r="G11" s="35">
        <v>7300.8625978626906</v>
      </c>
      <c r="H11" s="35">
        <v>7525.7558394275502</v>
      </c>
      <c r="I11" s="35">
        <v>8456.1267290968299</v>
      </c>
      <c r="J11" s="35">
        <v>7857.7284580193509</v>
      </c>
      <c r="K11" s="35">
        <v>7940.65923149232</v>
      </c>
      <c r="L11" s="35">
        <v>7903.6566626440199</v>
      </c>
      <c r="M11" s="35">
        <v>7818.6127070923703</v>
      </c>
      <c r="N11" s="35">
        <v>7332.4752678329496</v>
      </c>
      <c r="O11" s="35">
        <v>7219.8757081265903</v>
      </c>
      <c r="P11" s="35">
        <v>6674.3326559836896</v>
      </c>
      <c r="Q11" s="35">
        <v>6685.4086248402509</v>
      </c>
      <c r="R11" s="35">
        <v>6616.6206538213901</v>
      </c>
      <c r="S11" s="35">
        <v>6610.6991530181504</v>
      </c>
      <c r="T11" s="35">
        <v>6363.9876606161297</v>
      </c>
      <c r="U11" s="35">
        <v>6240.2615966067497</v>
      </c>
      <c r="V11" s="35">
        <v>6171.12614677489</v>
      </c>
      <c r="W11" s="35">
        <v>5754.4260329443696</v>
      </c>
      <c r="X11" s="35">
        <v>5521.9746550084801</v>
      </c>
      <c r="Y11" s="35">
        <v>5286.0042360623802</v>
      </c>
      <c r="Z11" s="35">
        <v>5021.9202970628994</v>
      </c>
      <c r="AA11" s="35">
        <v>4772.2684570697002</v>
      </c>
      <c r="AB11" s="35">
        <v>4510.4267585085399</v>
      </c>
      <c r="AC11" s="35">
        <v>5428.6979416841805</v>
      </c>
      <c r="AD11" s="35">
        <v>6032.1079867490298</v>
      </c>
      <c r="AE11" s="35">
        <v>5835.3706625253999</v>
      </c>
    </row>
  </sheetData>
  <sheetProtection algorithmName="SHA-512" hashValue="RO+i1kBS524wH9SXhKld1q5ILgaDsWfQ70zhmmtS94/CSg/D7FmWpArAO62FsFsqfHD3aM6bmWEdggSVp5ai1g==" saltValue="ZivUnburEFWWvCYzwj16zQ==" spinCount="100000" sheet="1" objects="1" scenarios="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tabColor theme="7" tint="0.39997558519241921"/>
  </sheetPr>
  <dimension ref="A1:AE1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168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79</v>
      </c>
      <c r="B2" s="18" t="s">
        <v>142</v>
      </c>
    </row>
    <row r="4" spans="1:31">
      <c r="A4" s="18" t="s">
        <v>127</v>
      </c>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130</v>
      </c>
      <c r="B6" s="29" t="s">
        <v>79</v>
      </c>
      <c r="C6" s="33">
        <v>6.9340455057421131E-5</v>
      </c>
      <c r="D6" s="33">
        <v>480.01913290924449</v>
      </c>
      <c r="E6" s="33">
        <v>1580.4959150087993</v>
      </c>
      <c r="F6" s="33">
        <v>2599.3600775317495</v>
      </c>
      <c r="G6" s="33">
        <v>3498.3311922690136</v>
      </c>
      <c r="H6" s="33">
        <v>4534.2923756490236</v>
      </c>
      <c r="I6" s="33">
        <v>5500.5032817034789</v>
      </c>
      <c r="J6" s="33">
        <v>6362.682897730494</v>
      </c>
      <c r="K6" s="33">
        <v>14560.051065372951</v>
      </c>
      <c r="L6" s="33">
        <v>13893.178491962126</v>
      </c>
      <c r="M6" s="33">
        <v>13292.316122845792</v>
      </c>
      <c r="N6" s="33">
        <v>12648.041021246321</v>
      </c>
      <c r="O6" s="33">
        <v>12068.741428042391</v>
      </c>
      <c r="P6" s="33">
        <v>11819.688253627735</v>
      </c>
      <c r="Q6" s="33">
        <v>11970.650135186996</v>
      </c>
      <c r="R6" s="33">
        <v>11654.531006310477</v>
      </c>
      <c r="S6" s="33">
        <v>11635.791891234265</v>
      </c>
      <c r="T6" s="33">
        <v>11861.32948616776</v>
      </c>
      <c r="U6" s="33">
        <v>12515.477889819111</v>
      </c>
      <c r="V6" s="33">
        <v>11908.855947671216</v>
      </c>
      <c r="W6" s="33">
        <v>12652.44448779316</v>
      </c>
      <c r="X6" s="33">
        <v>13906.967158356576</v>
      </c>
      <c r="Y6" s="33">
        <v>13305.50845000651</v>
      </c>
      <c r="Z6" s="33">
        <v>12660.593916821907</v>
      </c>
      <c r="AA6" s="33">
        <v>12330.66464794837</v>
      </c>
      <c r="AB6" s="33">
        <v>12474.35082946072</v>
      </c>
      <c r="AC6" s="33">
        <v>12827.488345858179</v>
      </c>
      <c r="AD6" s="33">
        <v>12889.971553044203</v>
      </c>
      <c r="AE6" s="33">
        <v>12964.622348949613</v>
      </c>
    </row>
    <row r="7" spans="1:31">
      <c r="A7" s="29" t="s">
        <v>131</v>
      </c>
      <c r="B7" s="29" t="s">
        <v>79</v>
      </c>
      <c r="C7" s="33">
        <v>1450.2271073998468</v>
      </c>
      <c r="D7" s="33">
        <v>1383.8045170922492</v>
      </c>
      <c r="E7" s="33">
        <v>1323.9567347520247</v>
      </c>
      <c r="F7" s="33">
        <v>1259.7849582746494</v>
      </c>
      <c r="G7" s="33">
        <v>1402.4320545743099</v>
      </c>
      <c r="H7" s="33">
        <v>1338.1985343662971</v>
      </c>
      <c r="I7" s="33">
        <v>1280.3233562165735</v>
      </c>
      <c r="J7" s="33">
        <v>1741.9880174756181</v>
      </c>
      <c r="K7" s="33">
        <v>2258.0460869255671</v>
      </c>
      <c r="L7" s="33">
        <v>2154.6241278879697</v>
      </c>
      <c r="M7" s="33">
        <v>2061.4393642233767</v>
      </c>
      <c r="N7" s="33">
        <v>1961.5222303923301</v>
      </c>
      <c r="O7" s="33">
        <v>2202.4287647712226</v>
      </c>
      <c r="P7" s="33">
        <v>2101.554165147043</v>
      </c>
      <c r="Q7" s="33">
        <v>2010.6646122692998</v>
      </c>
      <c r="R7" s="33">
        <v>1913.208223541104</v>
      </c>
      <c r="S7" s="33">
        <v>3446.3077330026276</v>
      </c>
      <c r="T7" s="33">
        <v>3288.4615762617582</v>
      </c>
      <c r="U7" s="33">
        <v>3146.2397799272771</v>
      </c>
      <c r="V7" s="33">
        <v>3299.9601303660793</v>
      </c>
      <c r="W7" s="33">
        <v>3675.3373995730171</v>
      </c>
      <c r="X7" s="33">
        <v>5678.5382166371619</v>
      </c>
      <c r="Y7" s="33">
        <v>5432.9486391203709</v>
      </c>
      <c r="Z7" s="33">
        <v>5398.6285467478956</v>
      </c>
      <c r="AA7" s="33">
        <v>5823.6707375383976</v>
      </c>
      <c r="AB7" s="33">
        <v>6815.929547826051</v>
      </c>
      <c r="AC7" s="33">
        <v>6521.149229861704</v>
      </c>
      <c r="AD7" s="33">
        <v>6205.0708234799704</v>
      </c>
      <c r="AE7" s="33">
        <v>7436.3227255713919</v>
      </c>
    </row>
    <row r="8" spans="1:31">
      <c r="A8" s="29" t="s">
        <v>132</v>
      </c>
      <c r="B8" s="29" t="s">
        <v>79</v>
      </c>
      <c r="C8" s="33">
        <v>1.1404414776589366E-4</v>
      </c>
      <c r="D8" s="33">
        <v>1.127354080133353E-4</v>
      </c>
      <c r="E8" s="33">
        <v>1.1329233937682518E-4</v>
      </c>
      <c r="F8" s="33">
        <v>1.8439435628932009E-4</v>
      </c>
      <c r="G8" s="33">
        <v>1.7747578229091387E-4</v>
      </c>
      <c r="H8" s="33">
        <v>1.7136009395691642E-4</v>
      </c>
      <c r="I8" s="33">
        <v>1.7818561469803729E-4</v>
      </c>
      <c r="J8" s="33">
        <v>1.9999161396093057E-4</v>
      </c>
      <c r="K8" s="33">
        <v>1.9252433756584779E-4</v>
      </c>
      <c r="L8" s="33">
        <v>1.93370488750779E-4</v>
      </c>
      <c r="M8" s="33">
        <v>2.1179871056334329E-4</v>
      </c>
      <c r="N8" s="33">
        <v>1009.8139786168169</v>
      </c>
      <c r="O8" s="33">
        <v>963.56301432690714</v>
      </c>
      <c r="P8" s="33">
        <v>1125.7162940136157</v>
      </c>
      <c r="Q8" s="33">
        <v>1077.0304932384583</v>
      </c>
      <c r="R8" s="33">
        <v>1490.7047083482905</v>
      </c>
      <c r="S8" s="33">
        <v>3522.425952153485</v>
      </c>
      <c r="T8" s="33">
        <v>3361.0936479880197</v>
      </c>
      <c r="U8" s="33">
        <v>3215.7324359482041</v>
      </c>
      <c r="V8" s="33">
        <v>3996.798769699059</v>
      </c>
      <c r="W8" s="33">
        <v>3813.7393562090042</v>
      </c>
      <c r="X8" s="33">
        <v>3749.8904537519988</v>
      </c>
      <c r="Y8" s="33">
        <v>4634.8859846985288</v>
      </c>
      <c r="Z8" s="33">
        <v>4410.2342669301815</v>
      </c>
      <c r="AA8" s="33">
        <v>4425.5393791219703</v>
      </c>
      <c r="AB8" s="33">
        <v>5784.852207277685</v>
      </c>
      <c r="AC8" s="33">
        <v>5737.7472925960064</v>
      </c>
      <c r="AD8" s="33">
        <v>6345.4085268051194</v>
      </c>
      <c r="AE8" s="33">
        <v>6614.9419959894476</v>
      </c>
    </row>
    <row r="9" spans="1:31">
      <c r="A9" s="29" t="s">
        <v>133</v>
      </c>
      <c r="B9" s="29" t="s">
        <v>79</v>
      </c>
      <c r="C9" s="33">
        <v>2.3378287204466107E-4</v>
      </c>
      <c r="D9" s="33">
        <v>2.3968902486662719E-4</v>
      </c>
      <c r="E9" s="33">
        <v>2.8855379354104525E-4</v>
      </c>
      <c r="F9" s="33">
        <v>3.2291811649506398E-4</v>
      </c>
      <c r="G9" s="33">
        <v>3.1585991525978125E-4</v>
      </c>
      <c r="H9" s="33">
        <v>3.0257000760681627E-4</v>
      </c>
      <c r="I9" s="33">
        <v>3.0501421924339345E-4</v>
      </c>
      <c r="J9" s="33">
        <v>3.7222001434408363E-4</v>
      </c>
      <c r="K9" s="33">
        <v>3.5741965330819648E-4</v>
      </c>
      <c r="L9" s="33">
        <v>3.6274827944237503E-4</v>
      </c>
      <c r="M9" s="33">
        <v>4.1026032902454862E-4</v>
      </c>
      <c r="N9" s="33">
        <v>1737.8198465849691</v>
      </c>
      <c r="O9" s="33">
        <v>1690.0829555787827</v>
      </c>
      <c r="P9" s="33">
        <v>1612.6745869057913</v>
      </c>
      <c r="Q9" s="33">
        <v>1542.9287131702242</v>
      </c>
      <c r="R9" s="33">
        <v>1826.8700563976583</v>
      </c>
      <c r="S9" s="33">
        <v>2541.8870454476487</v>
      </c>
      <c r="T9" s="33">
        <v>2988.560562222825</v>
      </c>
      <c r="U9" s="33">
        <v>2859.3091365483197</v>
      </c>
      <c r="V9" s="33">
        <v>2979.8124058720341</v>
      </c>
      <c r="W9" s="33">
        <v>2935.2278492561281</v>
      </c>
      <c r="X9" s="33">
        <v>3126.2456525323132</v>
      </c>
      <c r="Y9" s="33">
        <v>3060.7939118110153</v>
      </c>
      <c r="Z9" s="33">
        <v>2912.438159601626</v>
      </c>
      <c r="AA9" s="33">
        <v>2888.6288957199822</v>
      </c>
      <c r="AB9" s="33">
        <v>2924.1838681273953</v>
      </c>
      <c r="AC9" s="33">
        <v>2840.809105107242</v>
      </c>
      <c r="AD9" s="33">
        <v>3112.2220728718708</v>
      </c>
      <c r="AE9" s="33">
        <v>2969.6775815362553</v>
      </c>
    </row>
    <row r="10" spans="1:31">
      <c r="A10" s="29" t="s">
        <v>134</v>
      </c>
      <c r="B10" s="29" t="s">
        <v>79</v>
      </c>
      <c r="C10" s="33">
        <v>1.2609886339117509E-4</v>
      </c>
      <c r="D10" s="33">
        <v>1.231961781109763E-4</v>
      </c>
      <c r="E10" s="33">
        <v>187.54612179872103</v>
      </c>
      <c r="F10" s="33">
        <v>356.91191315069204</v>
      </c>
      <c r="G10" s="33">
        <v>510.135328818164</v>
      </c>
      <c r="H10" s="33">
        <v>644.09136034250002</v>
      </c>
      <c r="I10" s="33">
        <v>766.75254712521007</v>
      </c>
      <c r="J10" s="33">
        <v>872.8098001805181</v>
      </c>
      <c r="K10" s="33">
        <v>969.49556336309388</v>
      </c>
      <c r="L10" s="33">
        <v>1059.772680813202</v>
      </c>
      <c r="M10" s="33">
        <v>1177.1672733056287</v>
      </c>
      <c r="N10" s="33">
        <v>1325.777194933182</v>
      </c>
      <c r="O10" s="33">
        <v>1461.3019678817971</v>
      </c>
      <c r="P10" s="33">
        <v>1581.6307448657881</v>
      </c>
      <c r="Q10" s="33">
        <v>1692.3871597658681</v>
      </c>
      <c r="R10" s="33">
        <v>1780.833989822298</v>
      </c>
      <c r="S10" s="33">
        <v>1855.7617377938</v>
      </c>
      <c r="T10" s="33">
        <v>1925.9796674231391</v>
      </c>
      <c r="U10" s="33">
        <v>1996.5340626285172</v>
      </c>
      <c r="V10" s="33">
        <v>2046.1911381798179</v>
      </c>
      <c r="W10" s="33">
        <v>1952.4724593179221</v>
      </c>
      <c r="X10" s="33">
        <v>1863.0462390654618</v>
      </c>
      <c r="Y10" s="33">
        <v>1782.4718494085009</v>
      </c>
      <c r="Z10" s="33">
        <v>1696.0759025269688</v>
      </c>
      <c r="AA10" s="33">
        <v>1618.3930361180569</v>
      </c>
      <c r="AB10" s="33">
        <v>1544.2681636199791</v>
      </c>
      <c r="AC10" s="33">
        <v>1477.480521885027</v>
      </c>
      <c r="AD10" s="33">
        <v>1405.8674253137483</v>
      </c>
      <c r="AE10" s="33">
        <v>1341.4765504072429</v>
      </c>
    </row>
    <row r="11" spans="1:31">
      <c r="A11" s="23" t="s">
        <v>40</v>
      </c>
      <c r="B11" s="23" t="s">
        <v>153</v>
      </c>
      <c r="C11" s="35">
        <v>1450.2276506661849</v>
      </c>
      <c r="D11" s="35">
        <v>1863.8241256221047</v>
      </c>
      <c r="E11" s="35">
        <v>3091.9991734056775</v>
      </c>
      <c r="F11" s="35">
        <v>4216.0574562695638</v>
      </c>
      <c r="G11" s="35">
        <v>5410.8990689971852</v>
      </c>
      <c r="H11" s="35">
        <v>6516.5827442879227</v>
      </c>
      <c r="I11" s="35">
        <v>7547.5796682450964</v>
      </c>
      <c r="J11" s="35">
        <v>8977.4812875982589</v>
      </c>
      <c r="K11" s="35">
        <v>17787.593265605599</v>
      </c>
      <c r="L11" s="35">
        <v>17107.575856782067</v>
      </c>
      <c r="M11" s="35">
        <v>16530.923382433837</v>
      </c>
      <c r="N11" s="35">
        <v>18682.974271773619</v>
      </c>
      <c r="O11" s="35">
        <v>18386.118130601102</v>
      </c>
      <c r="P11" s="35">
        <v>18241.264044559975</v>
      </c>
      <c r="Q11" s="35">
        <v>18293.661113630849</v>
      </c>
      <c r="R11" s="35">
        <v>18666.147984419829</v>
      </c>
      <c r="S11" s="35">
        <v>23002.174359631827</v>
      </c>
      <c r="T11" s="35">
        <v>23425.424940063502</v>
      </c>
      <c r="U11" s="35">
        <v>23733.293304871429</v>
      </c>
      <c r="V11" s="35">
        <v>24231.618391788208</v>
      </c>
      <c r="W11" s="35">
        <v>25029.221552149233</v>
      </c>
      <c r="X11" s="35">
        <v>28324.687720343511</v>
      </c>
      <c r="Y11" s="35">
        <v>28216.608835044928</v>
      </c>
      <c r="Z11" s="35">
        <v>27077.970792628574</v>
      </c>
      <c r="AA11" s="35">
        <v>27086.896696446776</v>
      </c>
      <c r="AB11" s="35">
        <v>29543.584616311826</v>
      </c>
      <c r="AC11" s="35">
        <v>29404.674495308158</v>
      </c>
      <c r="AD11" s="35">
        <v>29958.540401514911</v>
      </c>
      <c r="AE11" s="35">
        <v>31327.041202453951</v>
      </c>
    </row>
  </sheetData>
  <sheetProtection algorithmName="SHA-512" hashValue="jNVsQ7tCxF4X/0cu038VWY+TSmDFQp1327cYO7q9r99D9Mq4f5MN1id+Jq4ETB2sQIAII02VL+IllYFe24+nDw==" saltValue="tvGSdYi95Kki7bGNJruHi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2"/>
  <sheetViews>
    <sheetView showGridLines="0" zoomScale="85" zoomScaleNormal="85" workbookViewId="0"/>
  </sheetViews>
  <sheetFormatPr defaultRowHeight="15"/>
  <cols>
    <col min="1" max="1" width="11.5703125" bestFit="1" customWidth="1"/>
    <col min="2" max="2" width="3.7109375" bestFit="1" customWidth="1"/>
    <col min="3" max="3" width="37.5703125" customWidth="1"/>
    <col min="4" max="24" width="9.42578125" customWidth="1"/>
  </cols>
  <sheetData>
    <row r="1" spans="1:3">
      <c r="A1" s="2" t="s">
        <v>15</v>
      </c>
    </row>
    <row r="3" spans="1:3">
      <c r="A3" s="7">
        <v>44369</v>
      </c>
      <c r="B3" s="6">
        <v>1</v>
      </c>
      <c r="C3" t="s">
        <v>16</v>
      </c>
    </row>
    <row r="4" spans="1:3">
      <c r="A4" s="3"/>
      <c r="B4" s="6"/>
    </row>
    <row r="5" spans="1:3">
      <c r="A5" s="3"/>
      <c r="B5" s="6"/>
    </row>
    <row r="6" spans="1:3">
      <c r="A6" s="3"/>
      <c r="B6" s="6"/>
    </row>
    <row r="7" spans="1:3">
      <c r="A7" s="3"/>
      <c r="B7" s="6"/>
    </row>
    <row r="8" spans="1:3">
      <c r="A8" s="3"/>
      <c r="B8" s="6"/>
    </row>
    <row r="9" spans="1:3">
      <c r="A9" s="3"/>
      <c r="B9" s="6"/>
    </row>
    <row r="10" spans="1:3">
      <c r="A10" s="3"/>
      <c r="B10" s="6"/>
    </row>
    <row r="11" spans="1:3">
      <c r="A11" s="3"/>
      <c r="B11" s="6"/>
    </row>
    <row r="12" spans="1:3">
      <c r="A12" s="3"/>
      <c r="B12" s="3"/>
      <c r="C12" s="3"/>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sheetData>
  <sheetProtection algorithmName="SHA-512" hashValue="Mwx8YDUPp4QonLGwgBfh5jbecTz1WEMpSMTKmGDIvAcYfqmhr2D+Z3XTFBZCKtyTIHbFA4FHxtx2THxnbpXgKA==" saltValue="kmDNYyIK5o9lEDeQb5VDCg==" spinCount="100000" sheet="1" objects="1" scenarios="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0"/>
  <sheetViews>
    <sheetView showGridLines="0" zoomScale="85" zoomScaleNormal="85" workbookViewId="0"/>
  </sheetViews>
  <sheetFormatPr defaultRowHeight="15"/>
  <cols>
    <col min="1" max="1" width="13.7109375" customWidth="1"/>
    <col min="2" max="2" width="20.140625" customWidth="1"/>
    <col min="3" max="3" width="37.5703125" customWidth="1"/>
    <col min="4" max="24" width="9.42578125" customWidth="1"/>
  </cols>
  <sheetData>
    <row r="1" spans="1:2">
      <c r="A1" s="2" t="s">
        <v>17</v>
      </c>
    </row>
    <row r="3" spans="1:2">
      <c r="A3" t="s">
        <v>18</v>
      </c>
      <c r="B3" s="6" t="s">
        <v>19</v>
      </c>
    </row>
    <row r="4" spans="1:2">
      <c r="A4" t="s">
        <v>20</v>
      </c>
      <c r="B4" s="6" t="s">
        <v>21</v>
      </c>
    </row>
    <row r="5" spans="1:2">
      <c r="A5" s="3" t="s">
        <v>22</v>
      </c>
      <c r="B5" t="s">
        <v>23</v>
      </c>
    </row>
    <row r="6" spans="1:2">
      <c r="A6" t="s">
        <v>24</v>
      </c>
      <c r="B6" s="6" t="s">
        <v>25</v>
      </c>
    </row>
    <row r="7" spans="1:2">
      <c r="A7" t="s">
        <v>26</v>
      </c>
      <c r="B7" s="6" t="s">
        <v>27</v>
      </c>
    </row>
    <row r="8" spans="1:2">
      <c r="A8" t="s">
        <v>28</v>
      </c>
      <c r="B8" s="6" t="s">
        <v>29</v>
      </c>
    </row>
    <row r="9" spans="1:2">
      <c r="A9" t="s">
        <v>30</v>
      </c>
      <c r="B9" s="6" t="s">
        <v>31</v>
      </c>
    </row>
    <row r="10" spans="1:2">
      <c r="A10" t="s">
        <v>32</v>
      </c>
      <c r="B10" t="s">
        <v>33</v>
      </c>
    </row>
    <row r="11" spans="1:2">
      <c r="A11" t="s">
        <v>34</v>
      </c>
      <c r="B11" s="6" t="s">
        <v>35</v>
      </c>
    </row>
    <row r="12" spans="1:2">
      <c r="A12" t="s">
        <v>36</v>
      </c>
      <c r="B12" s="6" t="s">
        <v>37</v>
      </c>
    </row>
    <row r="13" spans="1:2">
      <c r="A13" t="s">
        <v>38</v>
      </c>
      <c r="B13" s="6" t="s">
        <v>39</v>
      </c>
    </row>
    <row r="14" spans="1:2">
      <c r="A14" t="s">
        <v>40</v>
      </c>
      <c r="B14" s="6" t="s">
        <v>41</v>
      </c>
    </row>
    <row r="15" spans="1:2">
      <c r="A15" t="s">
        <v>42</v>
      </c>
      <c r="B15" s="6" t="s">
        <v>43</v>
      </c>
    </row>
    <row r="16" spans="1:2">
      <c r="A16" t="s">
        <v>44</v>
      </c>
      <c r="B16" s="6" t="s">
        <v>45</v>
      </c>
    </row>
    <row r="17" spans="1:2">
      <c r="A17" t="s">
        <v>46</v>
      </c>
      <c r="B17" s="6" t="s">
        <v>47</v>
      </c>
    </row>
    <row r="18" spans="1:2">
      <c r="A18" t="s">
        <v>48</v>
      </c>
      <c r="B18" s="6" t="s">
        <v>49</v>
      </c>
    </row>
    <row r="19" spans="1:2">
      <c r="A19" t="s">
        <v>50</v>
      </c>
      <c r="B19" s="6" t="s">
        <v>51</v>
      </c>
    </row>
    <row r="20" spans="1:2">
      <c r="A20" t="s">
        <v>52</v>
      </c>
      <c r="B20" s="6" t="s">
        <v>53</v>
      </c>
    </row>
    <row r="21" spans="1:2">
      <c r="A21" t="s">
        <v>54</v>
      </c>
      <c r="B21" s="6" t="s">
        <v>55</v>
      </c>
    </row>
    <row r="22" spans="1:2">
      <c r="A22" t="s">
        <v>56</v>
      </c>
      <c r="B22" s="6" t="s">
        <v>57</v>
      </c>
    </row>
    <row r="24" spans="1:2">
      <c r="A24" s="2" t="s">
        <v>58</v>
      </c>
    </row>
    <row r="26" spans="1:2">
      <c r="A26" t="s">
        <v>59</v>
      </c>
    </row>
    <row r="27" spans="1:2">
      <c r="A27" t="s">
        <v>60</v>
      </c>
    </row>
    <row r="28" spans="1:2">
      <c r="A28" t="s">
        <v>61</v>
      </c>
    </row>
    <row r="29" spans="1:2">
      <c r="A29" t="s">
        <v>62</v>
      </c>
    </row>
    <row r="30" spans="1:2">
      <c r="A30" s="8" t="s">
        <v>63</v>
      </c>
    </row>
  </sheetData>
  <sheetProtection algorithmName="SHA-512" hashValue="ygYM22DRV6Sqd0NjKWNeXU8Vt0A5FP1dmgp1eFIRdgRv/QpIjfmzT7y+3z5PkvBE8s6ZmsS6TCTnobWaLlVKKQ==" saltValue="kDcpU6fW1VHcfZTuM1QUqQ==" spinCount="100000" sheet="1" objects="1" scenarios="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tabColor rgb="FFFF6D00"/>
  </sheetPr>
  <dimension ref="A1:AK63"/>
  <sheetViews>
    <sheetView zoomScale="90" zoomScaleNormal="90" workbookViewId="0"/>
  </sheetViews>
  <sheetFormatPr defaultColWidth="9.140625" defaultRowHeight="15"/>
  <cols>
    <col min="1" max="1" width="12.5703125" style="13" bestFit="1" customWidth="1"/>
    <col min="2" max="2" width="9.140625" style="13"/>
    <col min="3" max="3" width="22.28515625" style="13" customWidth="1"/>
    <col min="4" max="4" width="7.7109375" style="13" customWidth="1"/>
    <col min="5" max="5" width="22.28515625" style="13" customWidth="1"/>
    <col min="6" max="6" width="8.42578125" style="13" customWidth="1"/>
    <col min="7" max="7" width="9.140625" style="13"/>
    <col min="8" max="8" width="46.7109375" style="13" customWidth="1"/>
    <col min="9" max="9" width="9.28515625" style="13" customWidth="1"/>
    <col min="10" max="19" width="9.28515625" style="13" bestFit="1" customWidth="1"/>
    <col min="20" max="21" width="9.5703125" style="13" bestFit="1" customWidth="1"/>
    <col min="22" max="22" width="9.28515625" style="13" bestFit="1" customWidth="1"/>
    <col min="23" max="29" width="9.5703125" style="13" bestFit="1" customWidth="1"/>
    <col min="30" max="37" width="9.5703125" style="13" customWidth="1"/>
    <col min="38" max="16384" width="9.140625" style="13"/>
  </cols>
  <sheetData>
    <row r="1" spans="1:37" ht="23.25">
      <c r="A1" s="10" t="s">
        <v>83</v>
      </c>
      <c r="B1" s="11"/>
      <c r="C1" s="12" t="s">
        <v>84</v>
      </c>
      <c r="D1" s="10" t="s">
        <v>85</v>
      </c>
      <c r="E1" s="12" t="s">
        <v>86</v>
      </c>
      <c r="I1" s="14">
        <v>0</v>
      </c>
      <c r="J1" s="14">
        <f>I1+1</f>
        <v>1</v>
      </c>
      <c r="K1" s="14">
        <f t="shared" ref="K1:AK1" si="0">J1+1</f>
        <v>2</v>
      </c>
      <c r="L1" s="14">
        <f t="shared" si="0"/>
        <v>3</v>
      </c>
      <c r="M1" s="14">
        <f t="shared" si="0"/>
        <v>4</v>
      </c>
      <c r="N1" s="14">
        <f t="shared" si="0"/>
        <v>5</v>
      </c>
      <c r="O1" s="14">
        <f t="shared" si="0"/>
        <v>6</v>
      </c>
      <c r="P1" s="14">
        <f t="shared" si="0"/>
        <v>7</v>
      </c>
      <c r="Q1" s="14">
        <f t="shared" si="0"/>
        <v>8</v>
      </c>
      <c r="R1" s="14">
        <f t="shared" si="0"/>
        <v>9</v>
      </c>
      <c r="S1" s="14">
        <f t="shared" si="0"/>
        <v>10</v>
      </c>
      <c r="T1" s="14">
        <f t="shared" si="0"/>
        <v>11</v>
      </c>
      <c r="U1" s="14">
        <f t="shared" si="0"/>
        <v>12</v>
      </c>
      <c r="V1" s="14">
        <f t="shared" si="0"/>
        <v>13</v>
      </c>
      <c r="W1" s="14">
        <f t="shared" si="0"/>
        <v>14</v>
      </c>
      <c r="X1" s="14">
        <f t="shared" si="0"/>
        <v>15</v>
      </c>
      <c r="Y1" s="14">
        <f t="shared" si="0"/>
        <v>16</v>
      </c>
      <c r="Z1" s="14">
        <f t="shared" si="0"/>
        <v>17</v>
      </c>
      <c r="AA1" s="14">
        <f t="shared" si="0"/>
        <v>18</v>
      </c>
      <c r="AB1" s="14">
        <f t="shared" si="0"/>
        <v>19</v>
      </c>
      <c r="AC1" s="14">
        <f t="shared" si="0"/>
        <v>20</v>
      </c>
      <c r="AD1" s="14">
        <f t="shared" si="0"/>
        <v>21</v>
      </c>
      <c r="AE1" s="14">
        <f t="shared" si="0"/>
        <v>22</v>
      </c>
      <c r="AF1" s="14">
        <f t="shared" si="0"/>
        <v>23</v>
      </c>
      <c r="AG1" s="14">
        <f t="shared" si="0"/>
        <v>24</v>
      </c>
      <c r="AH1" s="14">
        <f t="shared" si="0"/>
        <v>25</v>
      </c>
      <c r="AI1" s="14">
        <f t="shared" si="0"/>
        <v>26</v>
      </c>
      <c r="AJ1" s="14">
        <f t="shared" si="0"/>
        <v>27</v>
      </c>
      <c r="AK1" s="14">
        <f t="shared" si="0"/>
        <v>28</v>
      </c>
    </row>
    <row r="3" spans="1:37" ht="23.25">
      <c r="A3" s="15" t="str">
        <f xml:space="preserve"> B4&amp; " discounted market benefits by year"</f>
        <v>NEM discounted market benefits by year</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row>
    <row r="4" spans="1:37">
      <c r="A4" s="17" t="s">
        <v>87</v>
      </c>
      <c r="B4" s="9" t="s">
        <v>40</v>
      </c>
    </row>
    <row r="6" spans="1:37">
      <c r="H6" s="18" t="s">
        <v>88</v>
      </c>
      <c r="I6" s="19" t="s">
        <v>80</v>
      </c>
      <c r="J6" s="19" t="s">
        <v>89</v>
      </c>
      <c r="K6" s="19" t="s">
        <v>90</v>
      </c>
      <c r="L6" s="19" t="s">
        <v>91</v>
      </c>
      <c r="M6" s="19" t="s">
        <v>92</v>
      </c>
      <c r="N6" s="19" t="s">
        <v>93</v>
      </c>
      <c r="O6" s="19" t="s">
        <v>94</v>
      </c>
      <c r="P6" s="19" t="s">
        <v>95</v>
      </c>
      <c r="Q6" s="19" t="s">
        <v>96</v>
      </c>
      <c r="R6" s="19" t="s">
        <v>97</v>
      </c>
      <c r="S6" s="19" t="s">
        <v>98</v>
      </c>
      <c r="T6" s="19" t="s">
        <v>99</v>
      </c>
      <c r="U6" s="19" t="s">
        <v>100</v>
      </c>
      <c r="V6" s="19" t="s">
        <v>101</v>
      </c>
      <c r="W6" s="19" t="s">
        <v>102</v>
      </c>
      <c r="X6" s="19" t="s">
        <v>103</v>
      </c>
      <c r="Y6" s="19" t="s">
        <v>104</v>
      </c>
      <c r="Z6" s="19" t="s">
        <v>105</v>
      </c>
      <c r="AA6" s="19" t="s">
        <v>106</v>
      </c>
      <c r="AB6" s="19" t="s">
        <v>107</v>
      </c>
      <c r="AC6" s="19" t="s">
        <v>108</v>
      </c>
      <c r="AD6" s="19" t="s">
        <v>109</v>
      </c>
      <c r="AE6" s="19" t="s">
        <v>110</v>
      </c>
      <c r="AF6" s="19" t="s">
        <v>111</v>
      </c>
      <c r="AG6" s="19" t="s">
        <v>112</v>
      </c>
      <c r="AH6" s="19" t="s">
        <v>113</v>
      </c>
      <c r="AI6" s="19" t="s">
        <v>114</v>
      </c>
      <c r="AJ6" s="19" t="s">
        <v>115</v>
      </c>
      <c r="AK6" s="19" t="s">
        <v>116</v>
      </c>
    </row>
    <row r="7" spans="1:37">
      <c r="E7" s="20" t="s">
        <v>117</v>
      </c>
      <c r="H7" s="21" t="s">
        <v>118</v>
      </c>
      <c r="I7" s="22">
        <f t="shared" ref="I7:X15" ca="1" si="1">(SUMIFS(OFFSET(INDIRECT("'"&amp;$E$1 &amp; "_"&amp;$E7 &amp; " Cost'!C:C"), 0, I$1), INDIRECT("'"&amp;$E$1 &amp; "_"&amp;$E7 &amp; " Cost'!A:A"), $B$4)-SUMIFS(OFFSET(INDIRECT("'"&amp;$C$1 &amp; "_"&amp;$E7 &amp; " Cost'!C:C"), 0, I$1), INDIRECT("'"&amp;$C$1 &amp; "_"&amp;$E7 &amp; " Cost'!A:A"), $B$4))/1000</f>
        <v>3.5495138235121559</v>
      </c>
      <c r="J7" s="22">
        <f t="shared" ca="1" si="1"/>
        <v>3.3869392699050076</v>
      </c>
      <c r="K7" s="22">
        <f t="shared" ca="1" si="1"/>
        <v>3.2404586230993444</v>
      </c>
      <c r="L7" s="22">
        <f t="shared" ca="1" si="1"/>
        <v>3.0833990117583308</v>
      </c>
      <c r="M7" s="22">
        <f t="shared" ca="1" si="1"/>
        <v>7.1995795438822827E-2</v>
      </c>
      <c r="N7" s="22">
        <f t="shared" ca="1" si="1"/>
        <v>-3.692825744883681</v>
      </c>
      <c r="O7" s="22">
        <f t="shared" ca="1" si="1"/>
        <v>12.350200703601935</v>
      </c>
      <c r="P7" s="22">
        <f t="shared" ca="1" si="1"/>
        <v>24.041401543833665</v>
      </c>
      <c r="Q7" s="22">
        <f t="shared" ca="1" si="1"/>
        <v>8.049116823944729</v>
      </c>
      <c r="R7" s="22">
        <f t="shared" ca="1" si="1"/>
        <v>7.6825507880812509</v>
      </c>
      <c r="S7" s="22">
        <f t="shared" ca="1" si="1"/>
        <v>7.3502933598191014</v>
      </c>
      <c r="T7" s="22">
        <f t="shared" ca="1" si="1"/>
        <v>36.188377172932725</v>
      </c>
      <c r="U7" s="22">
        <f t="shared" ca="1" si="1"/>
        <v>31.964859168970957</v>
      </c>
      <c r="V7" s="22">
        <f t="shared" ca="1" si="1"/>
        <v>58.840912110208066</v>
      </c>
      <c r="W7" s="22">
        <f t="shared" ca="1" si="1"/>
        <v>95.566841587523001</v>
      </c>
      <c r="X7" s="22">
        <f t="shared" ca="1" si="1"/>
        <v>76.204557212538788</v>
      </c>
      <c r="Y7" s="22">
        <f t="shared" ref="Y7:AK15" ca="1" si="2">(SUMIFS(OFFSET(INDIRECT("'"&amp;$E$1 &amp; "_"&amp;$E7 &amp; " Cost'!C:C"), 0, Y$1), INDIRECT("'"&amp;$E$1 &amp; "_"&amp;$E7 &amp; " Cost'!A:A"), $B$4)-SUMIFS(OFFSET(INDIRECT("'"&amp;$C$1 &amp; "_"&amp;$E7 &amp; " Cost'!C:C"), 0, Y$1), INDIRECT("'"&amp;$C$1 &amp; "_"&amp;$E7 &amp; " Cost'!A:A"), $B$4))/1000</f>
        <v>108.65627998736618</v>
      </c>
      <c r="Z7" s="22">
        <f t="shared" ca="1" si="2"/>
        <v>85.322172688871163</v>
      </c>
      <c r="AA7" s="22">
        <f t="shared" ca="1" si="2"/>
        <v>89.943084639402571</v>
      </c>
      <c r="AB7" s="22">
        <f t="shared" ca="1" si="2"/>
        <v>88.347599916421572</v>
      </c>
      <c r="AC7" s="22">
        <f t="shared" ca="1" si="2"/>
        <v>94.669895528265968</v>
      </c>
      <c r="AD7" s="22">
        <f t="shared" ca="1" si="2"/>
        <v>104.82866492252751</v>
      </c>
      <c r="AE7" s="22">
        <f t="shared" ca="1" si="2"/>
        <v>91.619721563054014</v>
      </c>
      <c r="AF7" s="22">
        <f t="shared" ca="1" si="2"/>
        <v>91.863399334763415</v>
      </c>
      <c r="AG7" s="22">
        <f t="shared" ca="1" si="2"/>
        <v>94.358290224501161</v>
      </c>
      <c r="AH7" s="22">
        <f t="shared" ca="1" si="2"/>
        <v>80.297261297459016</v>
      </c>
      <c r="AI7" s="22">
        <f t="shared" ca="1" si="2"/>
        <v>71.854747315326705</v>
      </c>
      <c r="AJ7" s="22">
        <f t="shared" ca="1" si="2"/>
        <v>65.113738183579869</v>
      </c>
      <c r="AK7" s="22">
        <f t="shared" ca="1" si="2"/>
        <v>50.965183473914394</v>
      </c>
    </row>
    <row r="8" spans="1:37">
      <c r="E8" s="20" t="str">
        <f>H8</f>
        <v>FOM</v>
      </c>
      <c r="H8" s="21" t="s">
        <v>30</v>
      </c>
      <c r="I8" s="22">
        <f t="shared" ca="1" si="1"/>
        <v>0.70423324029441214</v>
      </c>
      <c r="J8" s="22">
        <f t="shared" ca="1" si="1"/>
        <v>0.67197798772176609</v>
      </c>
      <c r="K8" s="22">
        <f t="shared" ca="1" si="1"/>
        <v>0.64291578132873106</v>
      </c>
      <c r="L8" s="22">
        <f t="shared" ca="1" si="1"/>
        <v>-8.4937720787317375</v>
      </c>
      <c r="M8" s="22">
        <f t="shared" ca="1" si="1"/>
        <v>86.282890875221028</v>
      </c>
      <c r="N8" s="22">
        <f t="shared" ca="1" si="1"/>
        <v>1.6775656730645132</v>
      </c>
      <c r="O8" s="22">
        <f t="shared" ca="1" si="1"/>
        <v>16.10321956597021</v>
      </c>
      <c r="P8" s="22">
        <f t="shared" ca="1" si="1"/>
        <v>16.688155817391234</v>
      </c>
      <c r="Q8" s="22">
        <f t="shared" ca="1" si="1"/>
        <v>17.125492493140204</v>
      </c>
      <c r="R8" s="22">
        <f t="shared" ca="1" si="1"/>
        <v>16.612500472355254</v>
      </c>
      <c r="S8" s="22">
        <f t="shared" ca="1" si="1"/>
        <v>15.714380470734962</v>
      </c>
      <c r="T8" s="22">
        <f t="shared" ca="1" si="1"/>
        <v>15.768319491199218</v>
      </c>
      <c r="U8" s="22">
        <f t="shared" ca="1" si="1"/>
        <v>14.546110785297119</v>
      </c>
      <c r="V8" s="22">
        <f t="shared" ca="1" si="1"/>
        <v>19.924266018893132</v>
      </c>
      <c r="W8" s="22">
        <f t="shared" ca="1" si="1"/>
        <v>20.02189540955407</v>
      </c>
      <c r="X8" s="22">
        <f t="shared" ca="1" si="1"/>
        <v>15.36994780393556</v>
      </c>
      <c r="Y8" s="22">
        <f t="shared" ca="1" si="2"/>
        <v>23.933927994315745</v>
      </c>
      <c r="Z8" s="22">
        <f t="shared" ca="1" si="2"/>
        <v>19.214355837681214</v>
      </c>
      <c r="AA8" s="22">
        <f t="shared" ca="1" si="2"/>
        <v>19.078738197844942</v>
      </c>
      <c r="AB8" s="22">
        <f t="shared" ca="1" si="2"/>
        <v>19.122888383550801</v>
      </c>
      <c r="AC8" s="22">
        <f t="shared" ca="1" si="2"/>
        <v>19.142836867829669</v>
      </c>
      <c r="AD8" s="22">
        <f t="shared" ca="1" si="2"/>
        <v>20.952830366896581</v>
      </c>
      <c r="AE8" s="22">
        <f t="shared" ca="1" si="2"/>
        <v>18.525995108515723</v>
      </c>
      <c r="AF8" s="22">
        <f t="shared" ca="1" si="2"/>
        <v>18.573363705015101</v>
      </c>
      <c r="AG8" s="22">
        <f t="shared" ca="1" si="2"/>
        <v>19.471128320944437</v>
      </c>
      <c r="AH8" s="22">
        <f t="shared" ca="1" si="2"/>
        <v>17.383612129817195</v>
      </c>
      <c r="AI8" s="22">
        <f t="shared" ca="1" si="2"/>
        <v>15.4360585752083</v>
      </c>
      <c r="AJ8" s="22">
        <f t="shared" ca="1" si="2"/>
        <v>13.772823292325192</v>
      </c>
      <c r="AK8" s="22">
        <f t="shared" ca="1" si="2"/>
        <v>11.872457764121995</v>
      </c>
    </row>
    <row r="9" spans="1:37">
      <c r="E9" s="20" t="str">
        <f>H9</f>
        <v>Fuel</v>
      </c>
      <c r="H9" s="21" t="s">
        <v>81</v>
      </c>
      <c r="I9" s="22">
        <f t="shared" ca="1" si="1"/>
        <v>-2.6927366605326535</v>
      </c>
      <c r="J9" s="22">
        <f t="shared" ca="1" si="1"/>
        <v>-2.6947693368315231</v>
      </c>
      <c r="K9" s="22">
        <f t="shared" ca="1" si="1"/>
        <v>-3.1707056397632694</v>
      </c>
      <c r="L9" s="22">
        <f t="shared" ca="1" si="1"/>
        <v>-7.5353844681056215E-2</v>
      </c>
      <c r="M9" s="22">
        <f t="shared" ca="1" si="1"/>
        <v>-16.624487577210648</v>
      </c>
      <c r="N9" s="22">
        <f t="shared" ca="1" si="1"/>
        <v>-26.556185192133999</v>
      </c>
      <c r="O9" s="22">
        <f t="shared" ca="1" si="1"/>
        <v>17.616054951436585</v>
      </c>
      <c r="P9" s="22">
        <f t="shared" ca="1" si="1"/>
        <v>26.267833104447696</v>
      </c>
      <c r="Q9" s="22">
        <f t="shared" ca="1" si="1"/>
        <v>22.349073406906797</v>
      </c>
      <c r="R9" s="22">
        <f t="shared" ca="1" si="1"/>
        <v>18.713849828491686</v>
      </c>
      <c r="S9" s="22">
        <f t="shared" ca="1" si="1"/>
        <v>29.221141323024174</v>
      </c>
      <c r="T9" s="22">
        <f t="shared" ca="1" si="1"/>
        <v>43.149060228954532</v>
      </c>
      <c r="U9" s="22">
        <f t="shared" ca="1" si="1"/>
        <v>49.833204908275746</v>
      </c>
      <c r="V9" s="22">
        <f t="shared" ca="1" si="1"/>
        <v>35.520178980412076</v>
      </c>
      <c r="W9" s="22">
        <f t="shared" ca="1" si="1"/>
        <v>5.3092772732190792</v>
      </c>
      <c r="X9" s="22">
        <f t="shared" ca="1" si="1"/>
        <v>20.474449257803617</v>
      </c>
      <c r="Y9" s="22">
        <f t="shared" ca="1" si="2"/>
        <v>9.1729159377848255</v>
      </c>
      <c r="Z9" s="22">
        <f t="shared" ca="1" si="2"/>
        <v>22.802394435176275</v>
      </c>
      <c r="AA9" s="22">
        <f t="shared" ca="1" si="2"/>
        <v>15.016763974974515</v>
      </c>
      <c r="AB9" s="22">
        <f t="shared" ca="1" si="2"/>
        <v>20.368481357361887</v>
      </c>
      <c r="AC9" s="22">
        <f t="shared" ca="1" si="2"/>
        <v>16.040688002371404</v>
      </c>
      <c r="AD9" s="22">
        <f t="shared" ca="1" si="2"/>
        <v>8.6344867487404837</v>
      </c>
      <c r="AE9" s="22">
        <f t="shared" ca="1" si="2"/>
        <v>21.222019294281839</v>
      </c>
      <c r="AF9" s="22">
        <f t="shared" ca="1" si="2"/>
        <v>9.9825315561767791</v>
      </c>
      <c r="AG9" s="22">
        <f t="shared" ca="1" si="2"/>
        <v>2.2076029271680162</v>
      </c>
      <c r="AH9" s="22">
        <f t="shared" ca="1" si="2"/>
        <v>12.585751730812772</v>
      </c>
      <c r="AI9" s="22">
        <f t="shared" ca="1" si="2"/>
        <v>15.04397498047218</v>
      </c>
      <c r="AJ9" s="22">
        <f t="shared" ca="1" si="2"/>
        <v>26.693108146812534</v>
      </c>
      <c r="AK9" s="22">
        <f t="shared" ca="1" si="2"/>
        <v>36.592019161305274</v>
      </c>
    </row>
    <row r="10" spans="1:37">
      <c r="E10" s="20" t="str">
        <f>H10</f>
        <v>VOM</v>
      </c>
      <c r="H10" s="21" t="s">
        <v>54</v>
      </c>
      <c r="I10" s="22">
        <f t="shared" ca="1" si="1"/>
        <v>-0.53841533935663755</v>
      </c>
      <c r="J10" s="22">
        <f t="shared" ca="1" si="1"/>
        <v>-0.37130312912608499</v>
      </c>
      <c r="K10" s="22">
        <f t="shared" ca="1" si="1"/>
        <v>-0.16611572317685933</v>
      </c>
      <c r="L10" s="22">
        <f t="shared" ca="1" si="1"/>
        <v>1.6699767080732855</v>
      </c>
      <c r="M10" s="22">
        <f t="shared" ca="1" si="1"/>
        <v>0.8657343398887315</v>
      </c>
      <c r="N10" s="22">
        <f t="shared" ca="1" si="1"/>
        <v>1.0327293103690609</v>
      </c>
      <c r="O10" s="22">
        <f t="shared" ca="1" si="1"/>
        <v>0.16413686791568763</v>
      </c>
      <c r="P10" s="22">
        <f t="shared" ca="1" si="1"/>
        <v>-0.35788577732525301</v>
      </c>
      <c r="Q10" s="22">
        <f t="shared" ca="1" si="1"/>
        <v>0.96454076420859203</v>
      </c>
      <c r="R10" s="22">
        <f t="shared" ca="1" si="1"/>
        <v>1.8306371143166325</v>
      </c>
      <c r="S10" s="22">
        <f t="shared" ca="1" si="1"/>
        <v>0.13372339160472621</v>
      </c>
      <c r="T10" s="22">
        <f t="shared" ca="1" si="1"/>
        <v>-4.4853542897692531</v>
      </c>
      <c r="U10" s="22">
        <f t="shared" ca="1" si="1"/>
        <v>-4.3450492134463854</v>
      </c>
      <c r="V10" s="22">
        <f t="shared" ca="1" si="1"/>
        <v>-10.520778685311379</v>
      </c>
      <c r="W10" s="22">
        <f t="shared" ca="1" si="1"/>
        <v>-13.582000595738645</v>
      </c>
      <c r="X10" s="22">
        <f t="shared" ca="1" si="1"/>
        <v>-10.523000390847534</v>
      </c>
      <c r="Y10" s="22">
        <f t="shared" ca="1" si="2"/>
        <v>-12.260897470425757</v>
      </c>
      <c r="Z10" s="22">
        <f t="shared" ca="1" si="2"/>
        <v>-9.6394637865098769</v>
      </c>
      <c r="AA10" s="22">
        <f t="shared" ca="1" si="2"/>
        <v>-8.2752467920214698</v>
      </c>
      <c r="AB10" s="22">
        <f t="shared" ca="1" si="2"/>
        <v>-7.6420545943695473</v>
      </c>
      <c r="AC10" s="22">
        <f t="shared" ca="1" si="2"/>
        <v>-7.5047310907624194</v>
      </c>
      <c r="AD10" s="22">
        <f t="shared" ca="1" si="2"/>
        <v>-8.1062656683482057</v>
      </c>
      <c r="AE10" s="22">
        <f t="shared" ca="1" si="2"/>
        <v>-7.6227581118193628</v>
      </c>
      <c r="AF10" s="22">
        <f t="shared" ca="1" si="2"/>
        <v>-7.7572195422557559</v>
      </c>
      <c r="AG10" s="22">
        <f t="shared" ca="1" si="2"/>
        <v>-7.9386594177552761</v>
      </c>
      <c r="AH10" s="22">
        <f t="shared" ca="1" si="2"/>
        <v>-6.5429093813802615</v>
      </c>
      <c r="AI10" s="22">
        <f t="shared" ca="1" si="2"/>
        <v>-6.0272923057287411</v>
      </c>
      <c r="AJ10" s="22">
        <f t="shared" ca="1" si="2"/>
        <v>-5.7421015250488416</v>
      </c>
      <c r="AK10" s="22">
        <f t="shared" ca="1" si="2"/>
        <v>-3.8540189469476465</v>
      </c>
    </row>
    <row r="11" spans="1:37">
      <c r="E11" s="20" t="str">
        <f>H11</f>
        <v>REHAB</v>
      </c>
      <c r="H11" s="21" t="s">
        <v>82</v>
      </c>
      <c r="I11" s="22">
        <f t="shared" ca="1" si="1"/>
        <v>0</v>
      </c>
      <c r="J11" s="22">
        <f t="shared" ca="1" si="1"/>
        <v>0</v>
      </c>
      <c r="K11" s="22">
        <f t="shared" ca="1" si="1"/>
        <v>0</v>
      </c>
      <c r="L11" s="22">
        <f t="shared" ca="1" si="1"/>
        <v>3.6468886141324184</v>
      </c>
      <c r="M11" s="22">
        <f t="shared" ca="1" si="1"/>
        <v>-11.397452499931052</v>
      </c>
      <c r="N11" s="22">
        <f t="shared" ca="1" si="1"/>
        <v>-2.1132330778505364</v>
      </c>
      <c r="O11" s="22">
        <f t="shared" ca="1" si="1"/>
        <v>-2.5623905417779893</v>
      </c>
      <c r="P11" s="22">
        <f t="shared" ca="1" si="1"/>
        <v>0</v>
      </c>
      <c r="Q11" s="22">
        <f t="shared" ca="1" si="1"/>
        <v>-2.577717426063693</v>
      </c>
      <c r="R11" s="22">
        <f t="shared" ca="1" si="1"/>
        <v>-7.583475748435313E-2</v>
      </c>
      <c r="S11" s="22">
        <f t="shared" ca="1" si="1"/>
        <v>2.5935040914888328E-2</v>
      </c>
      <c r="T11" s="22">
        <f t="shared" ca="1" si="1"/>
        <v>0</v>
      </c>
      <c r="U11" s="22">
        <f t="shared" ca="1" si="1"/>
        <v>0</v>
      </c>
      <c r="V11" s="22">
        <f t="shared" ca="1" si="1"/>
        <v>0</v>
      </c>
      <c r="W11" s="22">
        <f t="shared" ca="1" si="1"/>
        <v>0</v>
      </c>
      <c r="X11" s="22">
        <f t="shared" ca="1" si="1"/>
        <v>0</v>
      </c>
      <c r="Y11" s="22">
        <f t="shared" ca="1" si="2"/>
        <v>0</v>
      </c>
      <c r="Z11" s="22">
        <f t="shared" ca="1" si="2"/>
        <v>0</v>
      </c>
      <c r="AA11" s="22">
        <f t="shared" ca="1" si="2"/>
        <v>0</v>
      </c>
      <c r="AB11" s="22">
        <f t="shared" ca="1" si="2"/>
        <v>0</v>
      </c>
      <c r="AC11" s="22">
        <f t="shared" ca="1" si="2"/>
        <v>0</v>
      </c>
      <c r="AD11" s="22">
        <f t="shared" ca="1" si="2"/>
        <v>0</v>
      </c>
      <c r="AE11" s="22">
        <f t="shared" ca="1" si="2"/>
        <v>0</v>
      </c>
      <c r="AF11" s="22">
        <f t="shared" ca="1" si="2"/>
        <v>0</v>
      </c>
      <c r="AG11" s="22">
        <f t="shared" ca="1" si="2"/>
        <v>0</v>
      </c>
      <c r="AH11" s="22">
        <f t="shared" ca="1" si="2"/>
        <v>0</v>
      </c>
      <c r="AI11" s="22">
        <f t="shared" ca="1" si="2"/>
        <v>0</v>
      </c>
      <c r="AJ11" s="22">
        <f t="shared" ca="1" si="2"/>
        <v>0</v>
      </c>
      <c r="AK11" s="22">
        <f t="shared" ca="1" si="2"/>
        <v>0</v>
      </c>
    </row>
    <row r="12" spans="1:37">
      <c r="E12" s="20" t="s">
        <v>119</v>
      </c>
      <c r="H12" s="21" t="s">
        <v>120</v>
      </c>
      <c r="I12" s="22">
        <f t="shared" ca="1" si="1"/>
        <v>1.5231146298651633E-7</v>
      </c>
      <c r="J12" s="22">
        <f t="shared" ca="1" si="1"/>
        <v>1.5406146576424361E-7</v>
      </c>
      <c r="K12" s="22">
        <f t="shared" ca="1" si="1"/>
        <v>1.7436204325349537E-7</v>
      </c>
      <c r="L12" s="22">
        <f t="shared" ca="1" si="1"/>
        <v>2.1590850519714878E-7</v>
      </c>
      <c r="M12" s="22">
        <f t="shared" ca="1" si="1"/>
        <v>1.3371938985073939E-7</v>
      </c>
      <c r="N12" s="22">
        <f t="shared" ca="1" si="1"/>
        <v>0.38967833272970165</v>
      </c>
      <c r="O12" s="22">
        <f t="shared" ca="1" si="1"/>
        <v>-1.2183013187434117</v>
      </c>
      <c r="P12" s="22">
        <f t="shared" ca="1" si="1"/>
        <v>0.7095796158443991</v>
      </c>
      <c r="Q12" s="22">
        <f t="shared" ca="1" si="1"/>
        <v>2.2858115620221797</v>
      </c>
      <c r="R12" s="22">
        <f t="shared" ca="1" si="1"/>
        <v>2.1811179259831115</v>
      </c>
      <c r="S12" s="22">
        <f t="shared" ca="1" si="1"/>
        <v>2.2996839960309736</v>
      </c>
      <c r="T12" s="22">
        <f t="shared" ca="1" si="1"/>
        <v>5.6758588947835378</v>
      </c>
      <c r="U12" s="22">
        <f t="shared" ca="1" si="1"/>
        <v>5.0908394025581369</v>
      </c>
      <c r="V12" s="22">
        <f t="shared" ca="1" si="1"/>
        <v>5.5115247758648618</v>
      </c>
      <c r="W12" s="22">
        <f t="shared" ca="1" si="1"/>
        <v>8.5443687252210516</v>
      </c>
      <c r="X12" s="22">
        <f t="shared" ca="1" si="1"/>
        <v>9.2801032442342262</v>
      </c>
      <c r="Y12" s="22">
        <f t="shared" ca="1" si="2"/>
        <v>11.127198667034449</v>
      </c>
      <c r="Z12" s="22">
        <f t="shared" ca="1" si="2"/>
        <v>9.6657620043278722</v>
      </c>
      <c r="AA12" s="22">
        <f t="shared" ca="1" si="2"/>
        <v>7.7620698579989256</v>
      </c>
      <c r="AB12" s="22">
        <f t="shared" ca="1" si="2"/>
        <v>7.8622944333303897</v>
      </c>
      <c r="AC12" s="22">
        <f t="shared" ca="1" si="2"/>
        <v>5.8662450000186803</v>
      </c>
      <c r="AD12" s="22">
        <f t="shared" ca="1" si="2"/>
        <v>5.8269052599322748</v>
      </c>
      <c r="AE12" s="22">
        <f t="shared" ca="1" si="2"/>
        <v>4.6655236352286886</v>
      </c>
      <c r="AF12" s="22">
        <f t="shared" ca="1" si="2"/>
        <v>6.6432542627441293</v>
      </c>
      <c r="AG12" s="22">
        <f t="shared" ca="1" si="2"/>
        <v>5.9311710121763754</v>
      </c>
      <c r="AH12" s="22">
        <f t="shared" ca="1" si="2"/>
        <v>6.8305036676230957</v>
      </c>
      <c r="AI12" s="22">
        <f t="shared" ca="1" si="2"/>
        <v>11.959997882795083</v>
      </c>
      <c r="AJ12" s="22">
        <f t="shared" ca="1" si="2"/>
        <v>16.682083817979525</v>
      </c>
      <c r="AK12" s="22">
        <f t="shared" ca="1" si="2"/>
        <v>14.994703032800375</v>
      </c>
    </row>
    <row r="13" spans="1:37">
      <c r="E13" s="20" t="str">
        <f>H13</f>
        <v>USE+DSP</v>
      </c>
      <c r="H13" s="21" t="s">
        <v>121</v>
      </c>
      <c r="I13" s="22">
        <f t="shared" ca="1" si="1"/>
        <v>3.366290199999962E-7</v>
      </c>
      <c r="J13" s="22">
        <f t="shared" ca="1" si="1"/>
        <v>3.3380837999999814E-7</v>
      </c>
      <c r="K13" s="22">
        <f t="shared" ca="1" si="1"/>
        <v>3.3559589000375922E-7</v>
      </c>
      <c r="L13" s="22">
        <f t="shared" ca="1" si="1"/>
        <v>4.0080539974951535E-7</v>
      </c>
      <c r="M13" s="22">
        <f t="shared" ca="1" si="1"/>
        <v>3.1316747000000034E-7</v>
      </c>
      <c r="N13" s="22">
        <f t="shared" ca="1" si="1"/>
        <v>3.0064234999999976E-7</v>
      </c>
      <c r="O13" s="22">
        <f t="shared" ca="1" si="1"/>
        <v>3.3134106000000041E-7</v>
      </c>
      <c r="P13" s="22">
        <f t="shared" ca="1" si="1"/>
        <v>8.8955793448900946E-3</v>
      </c>
      <c r="Q13" s="22">
        <f t="shared" ca="1" si="1"/>
        <v>3.3267531000000065E-7</v>
      </c>
      <c r="R13" s="22">
        <f t="shared" ca="1" si="1"/>
        <v>3.2344024999999761E-7</v>
      </c>
      <c r="S13" s="22">
        <f t="shared" ca="1" si="1"/>
        <v>3.2480480000000174E-7</v>
      </c>
      <c r="T13" s="22">
        <f t="shared" ca="1" si="1"/>
        <v>4.9676384151073147</v>
      </c>
      <c r="U13" s="22">
        <f t="shared" ca="1" si="1"/>
        <v>-0.23168350190361889</v>
      </c>
      <c r="V13" s="22">
        <f t="shared" ca="1" si="1"/>
        <v>6.751913356339628E-3</v>
      </c>
      <c r="W13" s="22">
        <f t="shared" ca="1" si="1"/>
        <v>2.9325501291812892</v>
      </c>
      <c r="X13" s="22">
        <f t="shared" ca="1" si="1"/>
        <v>-0.17438075409648995</v>
      </c>
      <c r="Y13" s="22">
        <f t="shared" ca="1" si="2"/>
        <v>8.2057860406654282</v>
      </c>
      <c r="Z13" s="22">
        <f t="shared" ca="1" si="2"/>
        <v>3.2186128087949996E-2</v>
      </c>
      <c r="AA13" s="22">
        <f t="shared" ca="1" si="2"/>
        <v>-3.3589355867080704</v>
      </c>
      <c r="AB13" s="22">
        <f t="shared" ca="1" si="2"/>
        <v>0.6643401460873497</v>
      </c>
      <c r="AC13" s="22">
        <f t="shared" ca="1" si="2"/>
        <v>-4.905596725986288</v>
      </c>
      <c r="AD13" s="22">
        <f t="shared" ca="1" si="2"/>
        <v>-1.3605547247841968E-2</v>
      </c>
      <c r="AE13" s="22">
        <f t="shared" ca="1" si="2"/>
        <v>1.2448089193581495</v>
      </c>
      <c r="AF13" s="22">
        <f t="shared" ca="1" si="2"/>
        <v>-0.30629584667766541</v>
      </c>
      <c r="AG13" s="22">
        <f t="shared" ca="1" si="2"/>
        <v>-3.52484445486609</v>
      </c>
      <c r="AH13" s="22">
        <f t="shared" ca="1" si="2"/>
        <v>-1.8499274635274923</v>
      </c>
      <c r="AI13" s="22">
        <f t="shared" ca="1" si="2"/>
        <v>-5.8346001471369958E-2</v>
      </c>
      <c r="AJ13" s="22">
        <f t="shared" ca="1" si="2"/>
        <v>-0.9429813006101222</v>
      </c>
      <c r="AK13" s="22">
        <f t="shared" ca="1" si="2"/>
        <v>0.54865070320139964</v>
      </c>
    </row>
    <row r="14" spans="1:37">
      <c r="E14" s="20" t="str">
        <f>H14</f>
        <v>SyncCon</v>
      </c>
      <c r="H14" s="21" t="s">
        <v>75</v>
      </c>
      <c r="I14" s="22">
        <f ca="1">(SUMIFS(OFFSET(INDIRECT("'"&amp;$E$1 &amp; "_"&amp;$E14 &amp; " Cost'!C:C"), 0, I$1), INDIRECT("'"&amp;$E$1 &amp; "_"&amp;$E14 &amp; " Cost'!A:A"), $B$4)-SUMIFS(OFFSET(INDIRECT("'"&amp;$C$1 &amp; "_"&amp;$E14 &amp; " Cost'!C:C"), 0, I$1), INDIRECT("'"&amp;$C$1 &amp; "_"&amp;$E14 &amp; " Cost'!A:A"), $B$4))/1000</f>
        <v>1.7196797435601637E-3</v>
      </c>
      <c r="J14" s="22">
        <f t="shared" ca="1" si="1"/>
        <v>-1.4554070065459883E-2</v>
      </c>
      <c r="K14" s="22">
        <f t="shared" ca="1" si="1"/>
        <v>-5.9719807189696893E-3</v>
      </c>
      <c r="L14" s="22">
        <f t="shared" ca="1" si="1"/>
        <v>0.16503494859653348</v>
      </c>
      <c r="M14" s="22">
        <f t="shared" ca="1" si="1"/>
        <v>-0.2520245848761033</v>
      </c>
      <c r="N14" s="22">
        <f t="shared" ca="1" si="1"/>
        <v>-0.45825638068208352</v>
      </c>
      <c r="O14" s="22">
        <f t="shared" ca="1" si="1"/>
        <v>-1.1834345270907707</v>
      </c>
      <c r="P14" s="22">
        <f t="shared" ca="1" si="1"/>
        <v>-0.92839886425290208</v>
      </c>
      <c r="Q14" s="22">
        <f t="shared" ca="1" si="1"/>
        <v>-0.99989495318911303</v>
      </c>
      <c r="R14" s="22">
        <f t="shared" ca="1" si="1"/>
        <v>-1.0527844783108358</v>
      </c>
      <c r="S14" s="22">
        <f t="shared" ca="1" si="1"/>
        <v>-0.71363723477747132</v>
      </c>
      <c r="T14" s="22">
        <f t="shared" ca="1" si="1"/>
        <v>-0.49973421508970661</v>
      </c>
      <c r="U14" s="22">
        <f t="shared" ca="1" si="1"/>
        <v>-0.56104150729536928</v>
      </c>
      <c r="V14" s="22">
        <f t="shared" ca="1" si="1"/>
        <v>-1.3115155050798421E-2</v>
      </c>
      <c r="W14" s="22">
        <f t="shared" ca="1" si="1"/>
        <v>-9.5104532121353252E-2</v>
      </c>
      <c r="X14" s="22">
        <f t="shared" ca="1" si="1"/>
        <v>-0.15859250284329574</v>
      </c>
      <c r="Y14" s="22">
        <f t="shared" ca="1" si="2"/>
        <v>-0.46867200523741215</v>
      </c>
      <c r="Z14" s="22">
        <f t="shared" ca="1" si="2"/>
        <v>-0.48408072909078509</v>
      </c>
      <c r="AA14" s="22">
        <f t="shared" ca="1" si="2"/>
        <v>-0.55376177296087103</v>
      </c>
      <c r="AB14" s="22">
        <f t="shared" ca="1" si="2"/>
        <v>-0.50710679423309923</v>
      </c>
      <c r="AC14" s="22">
        <f t="shared" ca="1" si="2"/>
        <v>-0.4926265468917545</v>
      </c>
      <c r="AD14" s="22">
        <f t="shared" ca="1" si="2"/>
        <v>-0.4628110926404479</v>
      </c>
      <c r="AE14" s="22">
        <f t="shared" ca="1" si="2"/>
        <v>-0.3426150559826483</v>
      </c>
      <c r="AF14" s="22">
        <f t="shared" ca="1" si="2"/>
        <v>-0.29323336651824594</v>
      </c>
      <c r="AG14" s="22">
        <f t="shared" ca="1" si="2"/>
        <v>-0.24948674004871918</v>
      </c>
      <c r="AH14" s="22">
        <f t="shared" ca="1" si="2"/>
        <v>-0.26899805338308214</v>
      </c>
      <c r="AI14" s="22">
        <f t="shared" ca="1" si="2"/>
        <v>-0.82262159595414686</v>
      </c>
      <c r="AJ14" s="22">
        <f t="shared" ca="1" si="2"/>
        <v>-0.40712030854204656</v>
      </c>
      <c r="AK14" s="22">
        <f t="shared" ca="1" si="2"/>
        <v>-0.41300523012241136</v>
      </c>
    </row>
    <row r="15" spans="1:37">
      <c r="E15" s="20" t="str">
        <f>H15</f>
        <v>System Strength</v>
      </c>
      <c r="H15" s="21" t="s">
        <v>79</v>
      </c>
      <c r="I15" s="22">
        <f t="shared" ca="1" si="1"/>
        <v>6.9887547621914792E-2</v>
      </c>
      <c r="J15" s="22">
        <f t="shared" ca="1" si="1"/>
        <v>6.6686595978183272E-2</v>
      </c>
      <c r="K15" s="22">
        <f t="shared" ca="1" si="1"/>
        <v>6.380249031665608E-2</v>
      </c>
      <c r="L15" s="22">
        <f t="shared" ca="1" si="1"/>
        <v>6.0710012720352098E-2</v>
      </c>
      <c r="M15" s="22">
        <f t="shared" ca="1" si="1"/>
        <v>3.9479097525418183E-4</v>
      </c>
      <c r="N15" s="22">
        <f t="shared" ca="1" si="1"/>
        <v>4.4097749956099504E-2</v>
      </c>
      <c r="O15" s="22">
        <f t="shared" ca="1" si="1"/>
        <v>-0.13633032625409941</v>
      </c>
      <c r="P15" s="22">
        <f t="shared" ca="1" si="1"/>
        <v>-8.2365743280231982E-2</v>
      </c>
      <c r="Q15" s="22">
        <f t="shared" ca="1" si="1"/>
        <v>2.9861610313095296E-2</v>
      </c>
      <c r="R15" s="22">
        <f t="shared" ca="1" si="1"/>
        <v>2.8181710966076936E-2</v>
      </c>
      <c r="S15" s="22">
        <f t="shared" ca="1" si="1"/>
        <v>2.696293250389863E-2</v>
      </c>
      <c r="T15" s="22">
        <f t="shared" ca="1" si="1"/>
        <v>0.4742480589358129</v>
      </c>
      <c r="U15" s="22">
        <f t="shared" ca="1" si="1"/>
        <v>0.37244783748010379</v>
      </c>
      <c r="V15" s="22">
        <f t="shared" ca="1" si="1"/>
        <v>0.96510648424569445</v>
      </c>
      <c r="W15" s="22">
        <f t="shared" ca="1" si="1"/>
        <v>1.6157708272190829</v>
      </c>
      <c r="X15" s="22">
        <f t="shared" ca="1" si="1"/>
        <v>1.1196648801770279</v>
      </c>
      <c r="Y15" s="22">
        <f t="shared" ca="1" si="2"/>
        <v>1.8590758601229864</v>
      </c>
      <c r="Z15" s="22">
        <f t="shared" ca="1" si="2"/>
        <v>1.5551635211889043</v>
      </c>
      <c r="AA15" s="22">
        <f t="shared" ca="1" si="2"/>
        <v>1.7970917799922572</v>
      </c>
      <c r="AB15" s="22">
        <f t="shared" ca="1" si="2"/>
        <v>1.8460531718312523</v>
      </c>
      <c r="AC15" s="22">
        <f t="shared" ca="1" si="2"/>
        <v>1.9019998857489444</v>
      </c>
      <c r="AD15" s="22">
        <f t="shared" ca="1" si="2"/>
        <v>1.8688125624345231</v>
      </c>
      <c r="AE15" s="22">
        <f t="shared" ca="1" si="2"/>
        <v>1.6967584373736062</v>
      </c>
      <c r="AF15" s="22">
        <f t="shared" ca="1" si="2"/>
        <v>1.6714865127764096</v>
      </c>
      <c r="AG15" s="22">
        <f t="shared" ca="1" si="2"/>
        <v>1.5458318375845848</v>
      </c>
      <c r="AH15" s="22">
        <f t="shared" ca="1" si="2"/>
        <v>1.3355926598833829</v>
      </c>
      <c r="AI15" s="22">
        <f t="shared" ca="1" si="2"/>
        <v>1.265531190096266</v>
      </c>
      <c r="AJ15" s="22">
        <f t="shared" ca="1" si="2"/>
        <v>1.1431221740939508</v>
      </c>
      <c r="AK15" s="22">
        <f t="shared" ca="1" si="2"/>
        <v>1.1448528091260486</v>
      </c>
    </row>
    <row r="16" spans="1:37">
      <c r="H16" s="23" t="s">
        <v>122</v>
      </c>
      <c r="I16" s="24">
        <f ca="1">SUM(I7:I15)</f>
        <v>1.0942027802232346</v>
      </c>
      <c r="J16" s="24">
        <f ca="1">SUM(J7:J15)+I16</f>
        <v>2.139180585674969</v>
      </c>
      <c r="K16" s="24">
        <f t="shared" ref="K16:AC16" ca="1" si="3">SUM(K7:K15)+J16</f>
        <v>2.7435646467185353</v>
      </c>
      <c r="L16" s="24">
        <f t="shared" ca="1" si="3"/>
        <v>2.8004486353005671</v>
      </c>
      <c r="M16" s="24">
        <f t="shared" ca="1" si="3"/>
        <v>61.747500221693471</v>
      </c>
      <c r="N16" s="24">
        <f t="shared" ca="1" si="3"/>
        <v>32.071071192904895</v>
      </c>
      <c r="O16" s="24">
        <f t="shared" ca="1" si="3"/>
        <v>73.204226899304103</v>
      </c>
      <c r="P16" s="24">
        <f t="shared" ca="1" si="3"/>
        <v>139.55144217530761</v>
      </c>
      <c r="Q16" s="24">
        <f t="shared" ca="1" si="3"/>
        <v>186.77772678926573</v>
      </c>
      <c r="R16" s="24">
        <f t="shared" ca="1" si="3"/>
        <v>232.6979457171048</v>
      </c>
      <c r="S16" s="24">
        <f t="shared" ca="1" si="3"/>
        <v>286.75642932176487</v>
      </c>
      <c r="T16" s="24">
        <f t="shared" ca="1" si="3"/>
        <v>387.99484307881903</v>
      </c>
      <c r="U16" s="24">
        <f t="shared" ca="1" si="3"/>
        <v>484.66453095875573</v>
      </c>
      <c r="V16" s="24">
        <f t="shared" ca="1" si="3"/>
        <v>594.89937740137373</v>
      </c>
      <c r="W16" s="24">
        <f t="shared" ca="1" si="3"/>
        <v>715.21297622543125</v>
      </c>
      <c r="X16" s="24">
        <f t="shared" ca="1" si="3"/>
        <v>826.80572497633318</v>
      </c>
      <c r="Y16" s="24">
        <f t="shared" ca="1" si="3"/>
        <v>977.03133998795965</v>
      </c>
      <c r="Z16" s="24">
        <f t="shared" ca="1" si="3"/>
        <v>1105.4998300876923</v>
      </c>
      <c r="AA16" s="24">
        <f t="shared" ca="1" si="3"/>
        <v>1226.9096343862152</v>
      </c>
      <c r="AB16" s="24">
        <f t="shared" ca="1" si="3"/>
        <v>1356.9721304061959</v>
      </c>
      <c r="AC16" s="24">
        <f t="shared" ca="1" si="3"/>
        <v>1481.6908413267902</v>
      </c>
      <c r="AD16" s="24">
        <f t="shared" ref="AD16" ca="1" si="4">SUM(AD7:AD15)+AC16</f>
        <v>1615.219858879085</v>
      </c>
      <c r="AE16" s="24">
        <f t="shared" ref="AE16:AK16" ca="1" si="5">SUM(AE7:AE15)+AD16</f>
        <v>1746.229312669095</v>
      </c>
      <c r="AF16" s="24">
        <f t="shared" ca="1" si="5"/>
        <v>1866.606599285119</v>
      </c>
      <c r="AG16" s="24">
        <f t="shared" ca="1" si="5"/>
        <v>1978.4076329948236</v>
      </c>
      <c r="AH16" s="24">
        <f t="shared" ca="1" si="5"/>
        <v>2088.1785195821285</v>
      </c>
      <c r="AI16" s="24">
        <f t="shared" ca="1" si="5"/>
        <v>2196.8305696228726</v>
      </c>
      <c r="AJ16" s="24">
        <f t="shared" ca="1" si="5"/>
        <v>2313.1432421034629</v>
      </c>
      <c r="AK16" s="24">
        <f t="shared" ca="1" si="5"/>
        <v>2424.9940848708625</v>
      </c>
    </row>
    <row r="22" spans="1:37" ht="23.25">
      <c r="A22" s="15" t="str">
        <f>B23&amp;" capacity difference by year"</f>
        <v>NEM capacity difference by year</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row>
    <row r="23" spans="1:37">
      <c r="A23" s="17" t="s">
        <v>87</v>
      </c>
      <c r="B23" s="9" t="s">
        <v>40</v>
      </c>
    </row>
    <row r="25" spans="1:37">
      <c r="H25" t="s">
        <v>123</v>
      </c>
      <c r="I25" s="19" t="str">
        <f>I6</f>
        <v>2021-22</v>
      </c>
      <c r="J25" s="19" t="str">
        <f t="shared" ref="J25:AK25" si="6">J6</f>
        <v>2022-23</v>
      </c>
      <c r="K25" s="19" t="str">
        <f t="shared" si="6"/>
        <v>2023-24</v>
      </c>
      <c r="L25" s="19" t="str">
        <f t="shared" si="6"/>
        <v>2024-25</v>
      </c>
      <c r="M25" s="19" t="str">
        <f t="shared" si="6"/>
        <v>2025-26</v>
      </c>
      <c r="N25" s="19" t="str">
        <f t="shared" si="6"/>
        <v>2026-27</v>
      </c>
      <c r="O25" s="19" t="str">
        <f t="shared" si="6"/>
        <v>2027-28</v>
      </c>
      <c r="P25" s="19" t="str">
        <f t="shared" si="6"/>
        <v>2028-29</v>
      </c>
      <c r="Q25" s="19" t="str">
        <f t="shared" si="6"/>
        <v>2029-30</v>
      </c>
      <c r="R25" s="19" t="str">
        <f t="shared" si="6"/>
        <v>2030-31</v>
      </c>
      <c r="S25" s="19" t="str">
        <f t="shared" si="6"/>
        <v>2031-32</v>
      </c>
      <c r="T25" s="19" t="str">
        <f t="shared" si="6"/>
        <v>2032-33</v>
      </c>
      <c r="U25" s="19" t="str">
        <f t="shared" si="6"/>
        <v>2033-34</v>
      </c>
      <c r="V25" s="19" t="str">
        <f t="shared" si="6"/>
        <v>2034-35</v>
      </c>
      <c r="W25" s="19" t="str">
        <f t="shared" si="6"/>
        <v>2035-36</v>
      </c>
      <c r="X25" s="19" t="str">
        <f t="shared" si="6"/>
        <v>2036-37</v>
      </c>
      <c r="Y25" s="19" t="str">
        <f t="shared" si="6"/>
        <v>2037-38</v>
      </c>
      <c r="Z25" s="19" t="str">
        <f t="shared" si="6"/>
        <v>2038-39</v>
      </c>
      <c r="AA25" s="19" t="str">
        <f t="shared" si="6"/>
        <v>2039-40</v>
      </c>
      <c r="AB25" s="19" t="str">
        <f t="shared" si="6"/>
        <v>2040-41</v>
      </c>
      <c r="AC25" s="19" t="str">
        <f t="shared" si="6"/>
        <v>2041-42</v>
      </c>
      <c r="AD25" s="19" t="str">
        <f t="shared" si="6"/>
        <v>2042-43</v>
      </c>
      <c r="AE25" s="19" t="str">
        <f t="shared" si="6"/>
        <v>2043-44</v>
      </c>
      <c r="AF25" s="19" t="str">
        <f t="shared" si="6"/>
        <v>2044-45</v>
      </c>
      <c r="AG25" s="19" t="str">
        <f t="shared" si="6"/>
        <v>2045-46</v>
      </c>
      <c r="AH25" s="19" t="str">
        <f t="shared" si="6"/>
        <v>2046-47</v>
      </c>
      <c r="AI25" s="19" t="str">
        <f t="shared" si="6"/>
        <v>2047-48</v>
      </c>
      <c r="AJ25" s="19" t="str">
        <f t="shared" si="6"/>
        <v>2048-49</v>
      </c>
      <c r="AK25" s="19" t="str">
        <f t="shared" si="6"/>
        <v>2049-50</v>
      </c>
    </row>
    <row r="26" spans="1:37">
      <c r="H26" s="21" t="s">
        <v>64</v>
      </c>
      <c r="I26" s="25">
        <f t="shared" ref="I26:X36" ca="1" si="7">-SUMIFS(OFFSET(INDIRECT("'"&amp;$E$1 &amp; "_Capacity'!C:C"), 0, I$1), INDIRECT("'"&amp;$E$1 &amp; "_Capacity'!B:B"),$H26, INDIRECT("'"&amp;$E$1 &amp; "_Capacity'!A:A"),$B$23) +SUMIFS(OFFSET(INDIRECT("'"&amp;$C$1 &amp; "_Capacity'!C:C"), 0, I$1), INDIRECT("'"&amp;$C$1 &amp; "_Capacity'!B:B"),$H26, INDIRECT("'"&amp;$C$1 &amp; "_Capacity'!A:A"),$B$23)</f>
        <v>0</v>
      </c>
      <c r="J26" s="25">
        <f t="shared" ca="1" si="7"/>
        <v>0</v>
      </c>
      <c r="K26" s="25">
        <f t="shared" ca="1" si="7"/>
        <v>0</v>
      </c>
      <c r="L26" s="25">
        <f t="shared" ca="1" si="7"/>
        <v>79.301845805999619</v>
      </c>
      <c r="M26" s="25">
        <f t="shared" ca="1" si="7"/>
        <v>-233.27016064781856</v>
      </c>
      <c r="N26" s="25">
        <f t="shared" ca="1" si="7"/>
        <v>-154.46398987026259</v>
      </c>
      <c r="O26" s="25">
        <f t="shared" ca="1" si="7"/>
        <v>-399.56554999484069</v>
      </c>
      <c r="P26" s="25">
        <f t="shared" ca="1" si="7"/>
        <v>-399.56555118596953</v>
      </c>
      <c r="Q26" s="25">
        <f t="shared" ca="1" si="7"/>
        <v>-483.79745121774977</v>
      </c>
      <c r="R26" s="25">
        <f t="shared" ca="1" si="7"/>
        <v>-492.14786886048023</v>
      </c>
      <c r="S26" s="25">
        <f t="shared" ca="1" si="7"/>
        <v>-486.30716855320134</v>
      </c>
      <c r="T26" s="25">
        <f t="shared" ca="1" si="7"/>
        <v>-298.95409716603081</v>
      </c>
      <c r="U26" s="25">
        <f t="shared" ca="1" si="7"/>
        <v>-298.9540960270806</v>
      </c>
      <c r="V26" s="25">
        <f t="shared" ca="1" si="7"/>
        <v>-298.95409666926025</v>
      </c>
      <c r="W26" s="25">
        <f t="shared" ca="1" si="7"/>
        <v>13.618029999999635</v>
      </c>
      <c r="X26" s="25">
        <f t="shared" ca="1" si="7"/>
        <v>22.151879999999437</v>
      </c>
      <c r="Y26" s="25">
        <f t="shared" ref="Y26:AK36" ca="1" si="8">-SUMIFS(OFFSET(INDIRECT("'"&amp;$E$1 &amp; "_Capacity'!C:C"), 0, Y$1), INDIRECT("'"&amp;$E$1 &amp; "_Capacity'!B:B"),$H26, INDIRECT("'"&amp;$E$1 &amp; "_Capacity'!A:A"),$B$23) +SUMIFS(OFFSET(INDIRECT("'"&amp;$C$1 &amp; "_Capacity'!C:C"), 0, Y$1), INDIRECT("'"&amp;$C$1 &amp; "_Capacity'!B:B"),$H26, INDIRECT("'"&amp;$C$1 &amp; "_Capacity'!A:A"),$B$23)</f>
        <v>0</v>
      </c>
      <c r="Z26" s="25">
        <f t="shared" ca="1" si="8"/>
        <v>0</v>
      </c>
      <c r="AA26" s="25">
        <f t="shared" ca="1" si="8"/>
        <v>0</v>
      </c>
      <c r="AB26" s="25">
        <f t="shared" ca="1" si="8"/>
        <v>0</v>
      </c>
      <c r="AC26" s="25">
        <f t="shared" ca="1" si="8"/>
        <v>0</v>
      </c>
      <c r="AD26" s="25">
        <f t="shared" ca="1" si="8"/>
        <v>0</v>
      </c>
      <c r="AE26" s="25">
        <f t="shared" ca="1" si="8"/>
        <v>0</v>
      </c>
      <c r="AF26" s="25">
        <f t="shared" ca="1" si="8"/>
        <v>0</v>
      </c>
      <c r="AG26" s="25">
        <f t="shared" ca="1" si="8"/>
        <v>0</v>
      </c>
      <c r="AH26" s="25">
        <f t="shared" ca="1" si="8"/>
        <v>0</v>
      </c>
      <c r="AI26" s="25">
        <f t="shared" ca="1" si="8"/>
        <v>0</v>
      </c>
      <c r="AJ26" s="25">
        <f t="shared" ca="1" si="8"/>
        <v>0</v>
      </c>
      <c r="AK26" s="25">
        <f t="shared" ca="1" si="8"/>
        <v>0</v>
      </c>
    </row>
    <row r="27" spans="1:37">
      <c r="H27" s="21" t="s">
        <v>71</v>
      </c>
      <c r="I27" s="25">
        <f t="shared" ca="1" si="7"/>
        <v>0</v>
      </c>
      <c r="J27" s="25">
        <f t="shared" ca="1" si="7"/>
        <v>0</v>
      </c>
      <c r="K27" s="25">
        <f t="shared" ca="1" si="7"/>
        <v>0</v>
      </c>
      <c r="L27" s="25">
        <f t="shared" ca="1" si="7"/>
        <v>47.297916316809733</v>
      </c>
      <c r="M27" s="25">
        <f t="shared" ca="1" si="7"/>
        <v>147.58173628665008</v>
      </c>
      <c r="N27" s="25">
        <f t="shared" ca="1" si="7"/>
        <v>0</v>
      </c>
      <c r="O27" s="25">
        <f t="shared" ca="1" si="7"/>
        <v>0</v>
      </c>
      <c r="P27" s="25">
        <f t="shared" ca="1" si="7"/>
        <v>0</v>
      </c>
      <c r="Q27" s="25">
        <f t="shared" ca="1" si="7"/>
        <v>0</v>
      </c>
      <c r="R27" s="25">
        <f t="shared" ca="1" si="7"/>
        <v>0</v>
      </c>
      <c r="S27" s="25">
        <f t="shared" ca="1" si="7"/>
        <v>0</v>
      </c>
      <c r="T27" s="25">
        <f t="shared" ca="1" si="7"/>
        <v>0</v>
      </c>
      <c r="U27" s="25">
        <f t="shared" ca="1" si="7"/>
        <v>0</v>
      </c>
      <c r="V27" s="25">
        <f t="shared" ca="1" si="7"/>
        <v>0</v>
      </c>
      <c r="W27" s="25">
        <f t="shared" ca="1" si="7"/>
        <v>0</v>
      </c>
      <c r="X27" s="25">
        <f t="shared" ca="1" si="7"/>
        <v>0</v>
      </c>
      <c r="Y27" s="25">
        <f t="shared" ca="1" si="8"/>
        <v>0</v>
      </c>
      <c r="Z27" s="25">
        <f t="shared" ca="1" si="8"/>
        <v>0</v>
      </c>
      <c r="AA27" s="25">
        <f t="shared" ca="1" si="8"/>
        <v>0</v>
      </c>
      <c r="AB27" s="25">
        <f t="shared" ca="1" si="8"/>
        <v>0</v>
      </c>
      <c r="AC27" s="25">
        <f t="shared" ca="1" si="8"/>
        <v>0</v>
      </c>
      <c r="AD27" s="25">
        <f t="shared" ca="1" si="8"/>
        <v>0</v>
      </c>
      <c r="AE27" s="25">
        <f t="shared" ca="1" si="8"/>
        <v>0</v>
      </c>
      <c r="AF27" s="25">
        <f t="shared" ca="1" si="8"/>
        <v>0</v>
      </c>
      <c r="AG27" s="25">
        <f t="shared" ca="1" si="8"/>
        <v>0</v>
      </c>
      <c r="AH27" s="25">
        <f t="shared" ca="1" si="8"/>
        <v>0</v>
      </c>
      <c r="AI27" s="25">
        <f t="shared" ca="1" si="8"/>
        <v>0</v>
      </c>
      <c r="AJ27" s="25">
        <f t="shared" ca="1" si="8"/>
        <v>0</v>
      </c>
      <c r="AK27" s="25">
        <f t="shared" ca="1" si="8"/>
        <v>0</v>
      </c>
    </row>
    <row r="28" spans="1:37">
      <c r="H28" s="21" t="s">
        <v>20</v>
      </c>
      <c r="I28" s="25">
        <f t="shared" ca="1" si="7"/>
        <v>0</v>
      </c>
      <c r="J28" s="25">
        <f t="shared" ca="1" si="7"/>
        <v>0</v>
      </c>
      <c r="K28" s="25">
        <f t="shared" ca="1" si="7"/>
        <v>0</v>
      </c>
      <c r="L28" s="25">
        <f t="shared" ca="1" si="7"/>
        <v>0</v>
      </c>
      <c r="M28" s="25">
        <f t="shared" ca="1" si="7"/>
        <v>0</v>
      </c>
      <c r="N28" s="25">
        <f t="shared" ca="1" si="7"/>
        <v>0</v>
      </c>
      <c r="O28" s="25">
        <f t="shared" ca="1" si="7"/>
        <v>0</v>
      </c>
      <c r="P28" s="25">
        <f t="shared" ca="1" si="7"/>
        <v>0</v>
      </c>
      <c r="Q28" s="25">
        <f t="shared" ca="1" si="7"/>
        <v>0</v>
      </c>
      <c r="R28" s="25">
        <f t="shared" ca="1" si="7"/>
        <v>0</v>
      </c>
      <c r="S28" s="25">
        <f t="shared" ca="1" si="7"/>
        <v>0</v>
      </c>
      <c r="T28" s="25">
        <f t="shared" ca="1" si="7"/>
        <v>0</v>
      </c>
      <c r="U28" s="25">
        <f t="shared" ca="1" si="7"/>
        <v>0</v>
      </c>
      <c r="V28" s="25">
        <f t="shared" ca="1" si="7"/>
        <v>0</v>
      </c>
      <c r="W28" s="25">
        <f t="shared" ca="1" si="7"/>
        <v>0</v>
      </c>
      <c r="X28" s="25">
        <f t="shared" ca="1" si="7"/>
        <v>0</v>
      </c>
      <c r="Y28" s="25">
        <f t="shared" ca="1" si="8"/>
        <v>0</v>
      </c>
      <c r="Z28" s="25">
        <f t="shared" ca="1" si="8"/>
        <v>0</v>
      </c>
      <c r="AA28" s="25">
        <f t="shared" ca="1" si="8"/>
        <v>0</v>
      </c>
      <c r="AB28" s="25">
        <f t="shared" ca="1" si="8"/>
        <v>0</v>
      </c>
      <c r="AC28" s="25">
        <f t="shared" ca="1" si="8"/>
        <v>0</v>
      </c>
      <c r="AD28" s="25">
        <f t="shared" ca="1" si="8"/>
        <v>0</v>
      </c>
      <c r="AE28" s="25">
        <f t="shared" ca="1" si="8"/>
        <v>0</v>
      </c>
      <c r="AF28" s="25">
        <f t="shared" ca="1" si="8"/>
        <v>0</v>
      </c>
      <c r="AG28" s="25">
        <f t="shared" ca="1" si="8"/>
        <v>0</v>
      </c>
      <c r="AH28" s="25">
        <f t="shared" ca="1" si="8"/>
        <v>0</v>
      </c>
      <c r="AI28" s="25">
        <f t="shared" ca="1" si="8"/>
        <v>0</v>
      </c>
      <c r="AJ28" s="25">
        <f t="shared" ca="1" si="8"/>
        <v>0</v>
      </c>
      <c r="AK28" s="25">
        <f t="shared" ca="1" si="8"/>
        <v>0</v>
      </c>
    </row>
    <row r="29" spans="1:37">
      <c r="H29" s="21" t="s">
        <v>32</v>
      </c>
      <c r="I29" s="25">
        <f t="shared" ca="1" si="7"/>
        <v>0</v>
      </c>
      <c r="J29" s="25">
        <f t="shared" ca="1" si="7"/>
        <v>0</v>
      </c>
      <c r="K29" s="25">
        <f t="shared" ca="1" si="7"/>
        <v>0</v>
      </c>
      <c r="L29" s="25">
        <f t="shared" ca="1" si="7"/>
        <v>0</v>
      </c>
      <c r="M29" s="25">
        <f t="shared" ca="1" si="7"/>
        <v>0</v>
      </c>
      <c r="N29" s="25">
        <f t="shared" ca="1" si="7"/>
        <v>0</v>
      </c>
      <c r="O29" s="25">
        <f t="shared" ca="1" si="7"/>
        <v>0</v>
      </c>
      <c r="P29" s="25">
        <f t="shared" ca="1" si="7"/>
        <v>0</v>
      </c>
      <c r="Q29" s="25">
        <f t="shared" ca="1" si="7"/>
        <v>0</v>
      </c>
      <c r="R29" s="25">
        <f t="shared" ca="1" si="7"/>
        <v>0</v>
      </c>
      <c r="S29" s="25">
        <f t="shared" ca="1" si="7"/>
        <v>0</v>
      </c>
      <c r="T29" s="25">
        <f t="shared" ca="1" si="7"/>
        <v>0</v>
      </c>
      <c r="U29" s="25">
        <f t="shared" ca="1" si="7"/>
        <v>0</v>
      </c>
      <c r="V29" s="25">
        <f t="shared" ca="1" si="7"/>
        <v>0</v>
      </c>
      <c r="W29" s="25">
        <f t="shared" ca="1" si="7"/>
        <v>0</v>
      </c>
      <c r="X29" s="25">
        <f t="shared" ca="1" si="7"/>
        <v>0</v>
      </c>
      <c r="Y29" s="25">
        <f t="shared" ca="1" si="8"/>
        <v>0</v>
      </c>
      <c r="Z29" s="25">
        <f t="shared" ca="1" si="8"/>
        <v>0</v>
      </c>
      <c r="AA29" s="25">
        <f t="shared" ca="1" si="8"/>
        <v>0</v>
      </c>
      <c r="AB29" s="25">
        <f t="shared" ca="1" si="8"/>
        <v>0</v>
      </c>
      <c r="AC29" s="25">
        <f t="shared" ca="1" si="8"/>
        <v>0</v>
      </c>
      <c r="AD29" s="25">
        <f t="shared" ca="1" si="8"/>
        <v>0</v>
      </c>
      <c r="AE29" s="25">
        <f t="shared" ca="1" si="8"/>
        <v>0</v>
      </c>
      <c r="AF29" s="25">
        <f t="shared" ca="1" si="8"/>
        <v>0</v>
      </c>
      <c r="AG29" s="25">
        <f t="shared" ca="1" si="8"/>
        <v>0</v>
      </c>
      <c r="AH29" s="25">
        <f t="shared" ca="1" si="8"/>
        <v>0</v>
      </c>
      <c r="AI29" s="25">
        <f t="shared" ca="1" si="8"/>
        <v>0</v>
      </c>
      <c r="AJ29" s="25">
        <f t="shared" ca="1" si="8"/>
        <v>0</v>
      </c>
      <c r="AK29" s="25">
        <f t="shared" ca="1" si="8"/>
        <v>0</v>
      </c>
    </row>
    <row r="30" spans="1:37">
      <c r="H30" s="21" t="s">
        <v>66</v>
      </c>
      <c r="I30" s="25">
        <f t="shared" ca="1" si="7"/>
        <v>0</v>
      </c>
      <c r="J30" s="25">
        <f t="shared" ca="1" si="7"/>
        <v>0</v>
      </c>
      <c r="K30" s="25">
        <f t="shared" ca="1" si="7"/>
        <v>0</v>
      </c>
      <c r="L30" s="25">
        <f t="shared" ca="1" si="7"/>
        <v>0</v>
      </c>
      <c r="M30" s="25">
        <f t="shared" ca="1" si="7"/>
        <v>0</v>
      </c>
      <c r="N30" s="25">
        <f t="shared" ca="1" si="7"/>
        <v>0</v>
      </c>
      <c r="O30" s="25">
        <f t="shared" ca="1" si="7"/>
        <v>0</v>
      </c>
      <c r="P30" s="25">
        <f t="shared" ca="1" si="7"/>
        <v>0</v>
      </c>
      <c r="Q30" s="25">
        <f t="shared" ca="1" si="7"/>
        <v>0</v>
      </c>
      <c r="R30" s="25">
        <f t="shared" ca="1" si="7"/>
        <v>0</v>
      </c>
      <c r="S30" s="25">
        <f t="shared" ca="1" si="7"/>
        <v>0</v>
      </c>
      <c r="T30" s="25">
        <f t="shared" ca="1" si="7"/>
        <v>0</v>
      </c>
      <c r="U30" s="25">
        <f t="shared" ca="1" si="7"/>
        <v>0</v>
      </c>
      <c r="V30" s="25">
        <f t="shared" ca="1" si="7"/>
        <v>0</v>
      </c>
      <c r="W30" s="25">
        <f t="shared" ca="1" si="7"/>
        <v>0</v>
      </c>
      <c r="X30" s="25">
        <f t="shared" ca="1" si="7"/>
        <v>0</v>
      </c>
      <c r="Y30" s="25">
        <f t="shared" ca="1" si="8"/>
        <v>0</v>
      </c>
      <c r="Z30" s="25">
        <f t="shared" ca="1" si="8"/>
        <v>0</v>
      </c>
      <c r="AA30" s="25">
        <f t="shared" ca="1" si="8"/>
        <v>-28.148656138670049</v>
      </c>
      <c r="AB30" s="25">
        <f t="shared" ca="1" si="8"/>
        <v>-28.148656130959353</v>
      </c>
      <c r="AC30" s="25">
        <f t="shared" ca="1" si="8"/>
        <v>-177.87268050647981</v>
      </c>
      <c r="AD30" s="25">
        <f t="shared" ca="1" si="8"/>
        <v>-144.87114049803949</v>
      </c>
      <c r="AE30" s="25">
        <f t="shared" ca="1" si="8"/>
        <v>-144.87113639879954</v>
      </c>
      <c r="AF30" s="25">
        <f t="shared" ca="1" si="8"/>
        <v>-266.94442983550016</v>
      </c>
      <c r="AG30" s="25">
        <f t="shared" ca="1" si="8"/>
        <v>-244.52270984435108</v>
      </c>
      <c r="AH30" s="25">
        <f t="shared" ca="1" si="8"/>
        <v>-314.03726985286085</v>
      </c>
      <c r="AI30" s="25">
        <f t="shared" ca="1" si="8"/>
        <v>-314.03726986837955</v>
      </c>
      <c r="AJ30" s="25">
        <f t="shared" ca="1" si="8"/>
        <v>-300.39666343878889</v>
      </c>
      <c r="AK30" s="25">
        <f t="shared" ca="1" si="8"/>
        <v>-300.39666378748825</v>
      </c>
    </row>
    <row r="31" spans="1:37">
      <c r="H31" s="21" t="s">
        <v>65</v>
      </c>
      <c r="I31" s="25">
        <f t="shared" ca="1" si="7"/>
        <v>0</v>
      </c>
      <c r="J31" s="25">
        <f t="shared" ca="1" si="7"/>
        <v>0</v>
      </c>
      <c r="K31" s="25">
        <f t="shared" ca="1" si="7"/>
        <v>0</v>
      </c>
      <c r="L31" s="25">
        <f t="shared" ca="1" si="7"/>
        <v>0</v>
      </c>
      <c r="M31" s="25">
        <f t="shared" ca="1" si="7"/>
        <v>0</v>
      </c>
      <c r="N31" s="25">
        <f t="shared" ca="1" si="7"/>
        <v>0</v>
      </c>
      <c r="O31" s="25">
        <f t="shared" ca="1" si="7"/>
        <v>250</v>
      </c>
      <c r="P31" s="25">
        <f t="shared" ca="1" si="7"/>
        <v>250</v>
      </c>
      <c r="Q31" s="25">
        <f t="shared" ca="1" si="7"/>
        <v>250</v>
      </c>
      <c r="R31" s="25">
        <f t="shared" ca="1" si="7"/>
        <v>250</v>
      </c>
      <c r="S31" s="25">
        <f t="shared" ca="1" si="7"/>
        <v>250</v>
      </c>
      <c r="T31" s="25">
        <f t="shared" ca="1" si="7"/>
        <v>250</v>
      </c>
      <c r="U31" s="25">
        <f t="shared" ca="1" si="7"/>
        <v>250</v>
      </c>
      <c r="V31" s="25">
        <f t="shared" ca="1" si="7"/>
        <v>250</v>
      </c>
      <c r="W31" s="25">
        <f t="shared" ca="1" si="7"/>
        <v>250</v>
      </c>
      <c r="X31" s="25">
        <f t="shared" ca="1" si="7"/>
        <v>250</v>
      </c>
      <c r="Y31" s="25">
        <f t="shared" ca="1" si="8"/>
        <v>250</v>
      </c>
      <c r="Z31" s="25">
        <f t="shared" ca="1" si="8"/>
        <v>250</v>
      </c>
      <c r="AA31" s="25">
        <f t="shared" ca="1" si="8"/>
        <v>250</v>
      </c>
      <c r="AB31" s="25">
        <f t="shared" ca="1" si="8"/>
        <v>250</v>
      </c>
      <c r="AC31" s="25">
        <f t="shared" ca="1" si="8"/>
        <v>250</v>
      </c>
      <c r="AD31" s="25">
        <f t="shared" ca="1" si="8"/>
        <v>250</v>
      </c>
      <c r="AE31" s="25">
        <f t="shared" ca="1" si="8"/>
        <v>250</v>
      </c>
      <c r="AF31" s="25">
        <f t="shared" ca="1" si="8"/>
        <v>250</v>
      </c>
      <c r="AG31" s="25">
        <f t="shared" ca="1" si="8"/>
        <v>250</v>
      </c>
      <c r="AH31" s="25">
        <f t="shared" ca="1" si="8"/>
        <v>250</v>
      </c>
      <c r="AI31" s="25">
        <f t="shared" ca="1" si="8"/>
        <v>250</v>
      </c>
      <c r="AJ31" s="25">
        <f t="shared" ca="1" si="8"/>
        <v>250</v>
      </c>
      <c r="AK31" s="25">
        <f t="shared" ca="1" si="8"/>
        <v>250</v>
      </c>
    </row>
    <row r="32" spans="1:37">
      <c r="H32" s="21" t="s">
        <v>69</v>
      </c>
      <c r="I32" s="25">
        <f t="shared" ca="1" si="7"/>
        <v>-28.914435890450477</v>
      </c>
      <c r="J32" s="25">
        <f t="shared" ca="1" si="7"/>
        <v>-28.914452083909055</v>
      </c>
      <c r="K32" s="25">
        <f t="shared" ca="1" si="7"/>
        <v>-28.91438239109084</v>
      </c>
      <c r="L32" s="25">
        <f t="shared" ca="1" si="7"/>
        <v>-28.914529184370622</v>
      </c>
      <c r="M32" s="25">
        <f t="shared" ca="1" si="7"/>
        <v>-0.32844979998117196</v>
      </c>
      <c r="N32" s="25">
        <f t="shared" ca="1" si="7"/>
        <v>110.78311210261745</v>
      </c>
      <c r="O32" s="25">
        <f t="shared" ca="1" si="7"/>
        <v>-363.60747881383213</v>
      </c>
      <c r="P32" s="25">
        <f t="shared" ca="1" si="7"/>
        <v>-721.39579965261146</v>
      </c>
      <c r="Q32" s="25">
        <f t="shared" ca="1" si="7"/>
        <v>-260.95637111014366</v>
      </c>
      <c r="R32" s="25">
        <f t="shared" ca="1" si="7"/>
        <v>-260.62773563687006</v>
      </c>
      <c r="S32" s="25">
        <f t="shared" ca="1" si="7"/>
        <v>-260.6276950034844</v>
      </c>
      <c r="T32" s="25">
        <f t="shared" ca="1" si="7"/>
        <v>-679.61583149004946</v>
      </c>
      <c r="U32" s="25">
        <f t="shared" ca="1" si="7"/>
        <v>-621.44087746464356</v>
      </c>
      <c r="V32" s="25">
        <f t="shared" ca="1" si="7"/>
        <v>-1090.958058182383</v>
      </c>
      <c r="W32" s="25">
        <f t="shared" ca="1" si="7"/>
        <v>-1725.3875753811335</v>
      </c>
      <c r="X32" s="25">
        <f t="shared" ca="1" si="7"/>
        <v>-1489.6857043071504</v>
      </c>
      <c r="Y32" s="25">
        <f t="shared" ca="1" si="8"/>
        <v>-1662.9869964265417</v>
      </c>
      <c r="Z32" s="25">
        <f t="shared" ca="1" si="8"/>
        <v>-1228.9482848793559</v>
      </c>
      <c r="AA32" s="25">
        <f t="shared" ca="1" si="8"/>
        <v>-1267.8940012125458</v>
      </c>
      <c r="AB32" s="25">
        <f t="shared" ca="1" si="8"/>
        <v>-1267.8939723529438</v>
      </c>
      <c r="AC32" s="25">
        <f t="shared" ca="1" si="8"/>
        <v>-1046.274692103183</v>
      </c>
      <c r="AD32" s="25">
        <f t="shared" ca="1" si="8"/>
        <v>-1357.925195185504</v>
      </c>
      <c r="AE32" s="25">
        <f t="shared" ca="1" si="8"/>
        <v>-1024.722322588721</v>
      </c>
      <c r="AF32" s="25">
        <f t="shared" ca="1" si="8"/>
        <v>-1094.0652416547236</v>
      </c>
      <c r="AG32" s="25">
        <f t="shared" ca="1" si="8"/>
        <v>-1296.098932005938</v>
      </c>
      <c r="AH32" s="25">
        <f t="shared" ca="1" si="8"/>
        <v>-976.02085253094992</v>
      </c>
      <c r="AI32" s="25">
        <f t="shared" ca="1" si="8"/>
        <v>-845.00068283417932</v>
      </c>
      <c r="AJ32" s="25">
        <f t="shared" ca="1" si="8"/>
        <v>-1311.9202507224836</v>
      </c>
      <c r="AK32" s="25">
        <f t="shared" ca="1" si="8"/>
        <v>-686.46204453314567</v>
      </c>
    </row>
    <row r="33" spans="1:37">
      <c r="H33" s="21" t="s">
        <v>68</v>
      </c>
      <c r="I33" s="25">
        <f t="shared" ca="1" si="7"/>
        <v>0</v>
      </c>
      <c r="J33" s="25">
        <f t="shared" ca="1" si="7"/>
        <v>0</v>
      </c>
      <c r="K33" s="25">
        <f t="shared" ca="1" si="7"/>
        <v>0</v>
      </c>
      <c r="L33" s="25">
        <f t="shared" ca="1" si="7"/>
        <v>0</v>
      </c>
      <c r="M33" s="25">
        <f t="shared" ca="1" si="7"/>
        <v>1.4000000192027073E-5</v>
      </c>
      <c r="N33" s="25">
        <f t="shared" ca="1" si="7"/>
        <v>-133.98168999999962</v>
      </c>
      <c r="O33" s="25">
        <f t="shared" ca="1" si="7"/>
        <v>437.81915000000117</v>
      </c>
      <c r="P33" s="25">
        <f t="shared" ca="1" si="7"/>
        <v>855.84493999999904</v>
      </c>
      <c r="Q33" s="25">
        <f t="shared" ca="1" si="7"/>
        <v>322.40189454350002</v>
      </c>
      <c r="R33" s="25">
        <f t="shared" ca="1" si="7"/>
        <v>322.40189454512984</v>
      </c>
      <c r="S33" s="25">
        <f t="shared" ca="1" si="7"/>
        <v>322.40189454637948</v>
      </c>
      <c r="T33" s="25">
        <f t="shared" ca="1" si="7"/>
        <v>322.40189442054907</v>
      </c>
      <c r="U33" s="25">
        <f t="shared" ca="1" si="7"/>
        <v>322.40189440251015</v>
      </c>
      <c r="V33" s="25">
        <f t="shared" ca="1" si="7"/>
        <v>322.40178791308972</v>
      </c>
      <c r="W33" s="25">
        <f t="shared" ca="1" si="7"/>
        <v>322.40178784547061</v>
      </c>
      <c r="X33" s="25">
        <f t="shared" ca="1" si="7"/>
        <v>322.4017770699993</v>
      </c>
      <c r="Y33" s="25">
        <f t="shared" ca="1" si="8"/>
        <v>-205.14549029918089</v>
      </c>
      <c r="Z33" s="25">
        <f t="shared" ca="1" si="8"/>
        <v>-394.79646191251959</v>
      </c>
      <c r="AA33" s="25">
        <f t="shared" ca="1" si="8"/>
        <v>-504.34897513050782</v>
      </c>
      <c r="AB33" s="25">
        <f t="shared" ca="1" si="8"/>
        <v>-651.97639606114171</v>
      </c>
      <c r="AC33" s="25">
        <f t="shared" ca="1" si="8"/>
        <v>-1071.840040650608</v>
      </c>
      <c r="AD33" s="25">
        <f t="shared" ca="1" si="8"/>
        <v>-996.8855843997444</v>
      </c>
      <c r="AE33" s="25">
        <f t="shared" ca="1" si="8"/>
        <v>-1224.4255547188113</v>
      </c>
      <c r="AF33" s="25">
        <f t="shared" ca="1" si="8"/>
        <v>-1224.4255547758585</v>
      </c>
      <c r="AG33" s="25">
        <f t="shared" ca="1" si="8"/>
        <v>-1224.4255550288908</v>
      </c>
      <c r="AH33" s="25">
        <f t="shared" ca="1" si="8"/>
        <v>-1342.1919380297222</v>
      </c>
      <c r="AI33" s="25">
        <f t="shared" ca="1" si="8"/>
        <v>-1136.4342205387002</v>
      </c>
      <c r="AJ33" s="25">
        <f t="shared" ca="1" si="8"/>
        <v>-397.52364449796369</v>
      </c>
      <c r="AK33" s="25">
        <f t="shared" ca="1" si="8"/>
        <v>-1007.2142925395565</v>
      </c>
    </row>
    <row r="34" spans="1:37">
      <c r="H34" s="21" t="s">
        <v>36</v>
      </c>
      <c r="I34" s="25">
        <f t="shared" ca="1" si="7"/>
        <v>0</v>
      </c>
      <c r="J34" s="25">
        <f t="shared" ca="1" si="7"/>
        <v>0</v>
      </c>
      <c r="K34" s="25">
        <f t="shared" ca="1" si="7"/>
        <v>0</v>
      </c>
      <c r="L34" s="25">
        <f t="shared" ca="1" si="7"/>
        <v>0</v>
      </c>
      <c r="M34" s="25">
        <f t="shared" ca="1" si="7"/>
        <v>0</v>
      </c>
      <c r="N34" s="25">
        <f t="shared" ca="1" si="7"/>
        <v>0</v>
      </c>
      <c r="O34" s="25">
        <f t="shared" ca="1" si="7"/>
        <v>0</v>
      </c>
      <c r="P34" s="25">
        <f t="shared" ca="1" si="7"/>
        <v>0</v>
      </c>
      <c r="Q34" s="25">
        <f t="shared" ca="1" si="7"/>
        <v>1.7006563999757418E-3</v>
      </c>
      <c r="R34" s="25">
        <f t="shared" ca="1" si="7"/>
        <v>1.7006254000762056E-3</v>
      </c>
      <c r="S34" s="25">
        <f t="shared" ca="1" si="7"/>
        <v>1.700569399986307E-3</v>
      </c>
      <c r="T34" s="25">
        <f t="shared" ca="1" si="7"/>
        <v>1.3670540899965999E-3</v>
      </c>
      <c r="U34" s="25">
        <f t="shared" ca="1" si="7"/>
        <v>-28.338289284039888</v>
      </c>
      <c r="V34" s="25">
        <f t="shared" ca="1" si="7"/>
        <v>-28.338284428544966</v>
      </c>
      <c r="W34" s="25">
        <f t="shared" ca="1" si="7"/>
        <v>-28.338378945319846</v>
      </c>
      <c r="X34" s="25">
        <f t="shared" ca="1" si="7"/>
        <v>-28.3382447296799</v>
      </c>
      <c r="Y34" s="25">
        <f t="shared" ca="1" si="8"/>
        <v>-230.54871993388997</v>
      </c>
      <c r="Z34" s="25">
        <f t="shared" ca="1" si="8"/>
        <v>-230.54872005172001</v>
      </c>
      <c r="AA34" s="25">
        <f t="shared" ca="1" si="8"/>
        <v>-158.88859343479999</v>
      </c>
      <c r="AB34" s="25">
        <f t="shared" ca="1" si="8"/>
        <v>-158.88859339530018</v>
      </c>
      <c r="AC34" s="25">
        <f t="shared" ca="1" si="8"/>
        <v>-37.922429522500352</v>
      </c>
      <c r="AD34" s="25">
        <f t="shared" ca="1" si="8"/>
        <v>-37.922429542099962</v>
      </c>
      <c r="AE34" s="25">
        <f t="shared" ca="1" si="8"/>
        <v>-37.922429550901143</v>
      </c>
      <c r="AF34" s="25">
        <f t="shared" ca="1" si="8"/>
        <v>-37.922449572100049</v>
      </c>
      <c r="AG34" s="25">
        <f t="shared" ca="1" si="8"/>
        <v>-37.922449802299525</v>
      </c>
      <c r="AH34" s="25">
        <f t="shared" ca="1" si="8"/>
        <v>-153.6773498179009</v>
      </c>
      <c r="AI34" s="25">
        <f t="shared" ca="1" si="8"/>
        <v>-153.67724790354987</v>
      </c>
      <c r="AJ34" s="25">
        <f t="shared" ca="1" si="8"/>
        <v>-153.67721813671869</v>
      </c>
      <c r="AK34" s="25">
        <f t="shared" ca="1" si="8"/>
        <v>-153.67903448247034</v>
      </c>
    </row>
    <row r="35" spans="1:37">
      <c r="H35" s="21" t="s">
        <v>73</v>
      </c>
      <c r="I35" s="25">
        <f t="shared" ca="1" si="7"/>
        <v>0</v>
      </c>
      <c r="J35" s="25">
        <f t="shared" ca="1" si="7"/>
        <v>0</v>
      </c>
      <c r="K35" s="25">
        <f t="shared" ca="1" si="7"/>
        <v>0</v>
      </c>
      <c r="L35" s="25">
        <f t="shared" ca="1" si="7"/>
        <v>0</v>
      </c>
      <c r="M35" s="25">
        <f t="shared" ca="1" si="7"/>
        <v>0</v>
      </c>
      <c r="N35" s="25">
        <f t="shared" ca="1" si="7"/>
        <v>0</v>
      </c>
      <c r="O35" s="25">
        <f t="shared" ca="1" si="7"/>
        <v>0</v>
      </c>
      <c r="P35" s="25">
        <f t="shared" ca="1" si="7"/>
        <v>0</v>
      </c>
      <c r="Q35" s="25">
        <f t="shared" ca="1" si="7"/>
        <v>-1.6999999998006388E-3</v>
      </c>
      <c r="R35" s="25">
        <f t="shared" ca="1" si="7"/>
        <v>-1.6999999998006388E-3</v>
      </c>
      <c r="S35" s="25">
        <f t="shared" ca="1" si="7"/>
        <v>-1.6999999998006388E-3</v>
      </c>
      <c r="T35" s="25">
        <f t="shared" ca="1" si="7"/>
        <v>-1.900000000205182E-3</v>
      </c>
      <c r="U35" s="25">
        <f t="shared" ca="1" si="7"/>
        <v>-1.8058611740343622E-3</v>
      </c>
      <c r="V35" s="25">
        <f t="shared" ca="1" si="7"/>
        <v>-1.8059071499010315E-3</v>
      </c>
      <c r="W35" s="25">
        <f t="shared" ca="1" si="7"/>
        <v>-1.8060790453091613E-3</v>
      </c>
      <c r="X35" s="25">
        <f t="shared" ca="1" si="7"/>
        <v>-1.6061917403931147E-3</v>
      </c>
      <c r="Y35" s="25">
        <f t="shared" ca="1" si="8"/>
        <v>-88.916613325580329</v>
      </c>
      <c r="Z35" s="25">
        <f t="shared" ca="1" si="8"/>
        <v>-88.916213250934561</v>
      </c>
      <c r="AA35" s="25">
        <f t="shared" ca="1" si="8"/>
        <v>-171.9910213705698</v>
      </c>
      <c r="AB35" s="25">
        <f t="shared" ca="1" si="8"/>
        <v>-171.99099137372014</v>
      </c>
      <c r="AC35" s="25">
        <f t="shared" ca="1" si="8"/>
        <v>-355.17049393287925</v>
      </c>
      <c r="AD35" s="25">
        <f t="shared" ca="1" si="8"/>
        <v>-416.66826403848881</v>
      </c>
      <c r="AE35" s="25">
        <f t="shared" ca="1" si="8"/>
        <v>-416.66836405318918</v>
      </c>
      <c r="AF35" s="25">
        <f t="shared" ca="1" si="8"/>
        <v>-404.75542414988013</v>
      </c>
      <c r="AG35" s="25">
        <f t="shared" ca="1" si="8"/>
        <v>-404.75572417661078</v>
      </c>
      <c r="AH35" s="25">
        <f t="shared" ca="1" si="8"/>
        <v>-328.60692422876036</v>
      </c>
      <c r="AI35" s="25">
        <f t="shared" ca="1" si="8"/>
        <v>-328.6069242838812</v>
      </c>
      <c r="AJ35" s="25">
        <f t="shared" ca="1" si="8"/>
        <v>-177.99940437397981</v>
      </c>
      <c r="AK35" s="25">
        <f t="shared" ca="1" si="8"/>
        <v>-149.70050441482817</v>
      </c>
    </row>
    <row r="36" spans="1:37">
      <c r="H36" s="21" t="s">
        <v>56</v>
      </c>
      <c r="I36" s="25">
        <f t="shared" ca="1" si="7"/>
        <v>0</v>
      </c>
      <c r="J36" s="25">
        <f t="shared" ca="1" si="7"/>
        <v>0</v>
      </c>
      <c r="K36" s="25">
        <f t="shared" ca="1" si="7"/>
        <v>0</v>
      </c>
      <c r="L36" s="25">
        <f t="shared" ca="1" si="7"/>
        <v>0</v>
      </c>
      <c r="M36" s="25">
        <f t="shared" ca="1" si="7"/>
        <v>0</v>
      </c>
      <c r="N36" s="25">
        <f t="shared" ca="1" si="7"/>
        <v>0</v>
      </c>
      <c r="O36" s="25">
        <f t="shared" ca="1" si="7"/>
        <v>0</v>
      </c>
      <c r="P36" s="25">
        <f t="shared" ca="1" si="7"/>
        <v>0</v>
      </c>
      <c r="Q36" s="25">
        <f t="shared" ca="1" si="7"/>
        <v>0</v>
      </c>
      <c r="R36" s="25">
        <f t="shared" ca="1" si="7"/>
        <v>0</v>
      </c>
      <c r="S36" s="25">
        <f t="shared" ca="1" si="7"/>
        <v>0</v>
      </c>
      <c r="T36" s="25">
        <f t="shared" ca="1" si="7"/>
        <v>0</v>
      </c>
      <c r="U36" s="25">
        <f t="shared" ca="1" si="7"/>
        <v>0</v>
      </c>
      <c r="V36" s="25">
        <f t="shared" ca="1" si="7"/>
        <v>0</v>
      </c>
      <c r="W36" s="25">
        <f t="shared" ca="1" si="7"/>
        <v>0</v>
      </c>
      <c r="X36" s="25">
        <f t="shared" ca="1" si="7"/>
        <v>0</v>
      </c>
      <c r="Y36" s="25">
        <f t="shared" ca="1" si="8"/>
        <v>0</v>
      </c>
      <c r="Z36" s="25">
        <f t="shared" ca="1" si="8"/>
        <v>0</v>
      </c>
      <c r="AA36" s="25">
        <f t="shared" ca="1" si="8"/>
        <v>0</v>
      </c>
      <c r="AB36" s="25">
        <f t="shared" ca="1" si="8"/>
        <v>0</v>
      </c>
      <c r="AC36" s="25">
        <f t="shared" ca="1" si="8"/>
        <v>0</v>
      </c>
      <c r="AD36" s="25">
        <f t="shared" ca="1" si="8"/>
        <v>0</v>
      </c>
      <c r="AE36" s="25">
        <f t="shared" ca="1" si="8"/>
        <v>0</v>
      </c>
      <c r="AF36" s="25">
        <f t="shared" ca="1" si="8"/>
        <v>0</v>
      </c>
      <c r="AG36" s="25">
        <f t="shared" ca="1" si="8"/>
        <v>0</v>
      </c>
      <c r="AH36" s="25">
        <f t="shared" ca="1" si="8"/>
        <v>0</v>
      </c>
      <c r="AI36" s="25">
        <f t="shared" ca="1" si="8"/>
        <v>0</v>
      </c>
      <c r="AJ36" s="25">
        <f t="shared" ca="1" si="8"/>
        <v>0</v>
      </c>
      <c r="AK36" s="25">
        <f t="shared" ca="1" si="8"/>
        <v>0</v>
      </c>
    </row>
    <row r="38" spans="1:37">
      <c r="H38" s="21" t="s">
        <v>70</v>
      </c>
      <c r="I38" s="25">
        <f t="shared" ref="I38:X40" ca="1" si="9">-SUMIFS(OFFSET(INDIRECT("'"&amp;$E$1 &amp; "_Capacity'!C:C"), 0, I$1), INDIRECT("'"&amp;$E$1 &amp; "_Capacity'!B:B"),$H38, INDIRECT("'"&amp;$E$1 &amp; "_Capacity'!A:A"),$B$23) +SUMIFS(OFFSET(INDIRECT("'"&amp;$C$1 &amp; "_Capacity'!C:C"), 0, I$1), INDIRECT("'"&amp;$C$1 &amp; "_Capacity'!B:B"),$H38, INDIRECT("'"&amp;$C$1 &amp; "_Capacity'!A:A"),$B$23)</f>
        <v>0</v>
      </c>
      <c r="J38" s="25">
        <f t="shared" ca="1" si="9"/>
        <v>0</v>
      </c>
      <c r="K38" s="25">
        <f t="shared" ca="1" si="9"/>
        <v>0</v>
      </c>
      <c r="L38" s="25">
        <f t="shared" ca="1" si="9"/>
        <v>0</v>
      </c>
      <c r="M38" s="25">
        <f t="shared" ca="1" si="9"/>
        <v>0</v>
      </c>
      <c r="N38" s="25">
        <f t="shared" ca="1" si="9"/>
        <v>0</v>
      </c>
      <c r="O38" s="25">
        <f t="shared" ca="1" si="9"/>
        <v>0</v>
      </c>
      <c r="P38" s="25">
        <f t="shared" ca="1" si="9"/>
        <v>0</v>
      </c>
      <c r="Q38" s="25">
        <f t="shared" ca="1" si="9"/>
        <v>1.7006563999757418E-3</v>
      </c>
      <c r="R38" s="25">
        <f t="shared" ca="1" si="9"/>
        <v>1.7006254000762056E-3</v>
      </c>
      <c r="S38" s="25">
        <f t="shared" ca="1" si="9"/>
        <v>1.700569399986307E-3</v>
      </c>
      <c r="T38" s="25">
        <f t="shared" ca="1" si="9"/>
        <v>1.3670540899965999E-3</v>
      </c>
      <c r="U38" s="25">
        <f t="shared" ca="1" si="9"/>
        <v>-28.338289284039888</v>
      </c>
      <c r="V38" s="25">
        <f t="shared" ca="1" si="9"/>
        <v>-28.338284428544966</v>
      </c>
      <c r="W38" s="25">
        <f t="shared" ca="1" si="9"/>
        <v>-28.338378945319846</v>
      </c>
      <c r="X38" s="25">
        <f t="shared" ca="1" si="9"/>
        <v>-28.3382447296799</v>
      </c>
      <c r="Y38" s="25">
        <f t="shared" ref="Y38:AK40" ca="1" si="10">-SUMIFS(OFFSET(INDIRECT("'"&amp;$E$1 &amp; "_Capacity'!C:C"), 0, Y$1), INDIRECT("'"&amp;$E$1 &amp; "_Capacity'!B:B"),$H38, INDIRECT("'"&amp;$E$1 &amp; "_Capacity'!A:A"),$B$23) +SUMIFS(OFFSET(INDIRECT("'"&amp;$C$1 &amp; "_Capacity'!C:C"), 0, Y$1), INDIRECT("'"&amp;$C$1 &amp; "_Capacity'!B:B"),$H38, INDIRECT("'"&amp;$C$1 &amp; "_Capacity'!A:A"),$B$23)</f>
        <v>-230.54871993388997</v>
      </c>
      <c r="Z38" s="25">
        <f t="shared" ca="1" si="10"/>
        <v>-230.54872005172001</v>
      </c>
      <c r="AA38" s="25">
        <f t="shared" ca="1" si="10"/>
        <v>-158.88859343479999</v>
      </c>
      <c r="AB38" s="25">
        <f t="shared" ca="1" si="10"/>
        <v>-158.88859339530018</v>
      </c>
      <c r="AC38" s="25">
        <f t="shared" ca="1" si="10"/>
        <v>-37.922429522500352</v>
      </c>
      <c r="AD38" s="25">
        <f t="shared" ca="1" si="10"/>
        <v>-37.922429542099962</v>
      </c>
      <c r="AE38" s="25">
        <f t="shared" ca="1" si="10"/>
        <v>-37.922429550901143</v>
      </c>
      <c r="AF38" s="25">
        <f t="shared" ca="1" si="10"/>
        <v>-37.922449572100049</v>
      </c>
      <c r="AG38" s="25">
        <f t="shared" ca="1" si="10"/>
        <v>-37.922449802299525</v>
      </c>
      <c r="AH38" s="25">
        <f t="shared" ca="1" si="10"/>
        <v>-153.6773498179009</v>
      </c>
      <c r="AI38" s="25">
        <f t="shared" ca="1" si="10"/>
        <v>-153.67724790354987</v>
      </c>
      <c r="AJ38" s="25">
        <f t="shared" ca="1" si="10"/>
        <v>-153.67721813671869</v>
      </c>
      <c r="AK38" s="25">
        <f t="shared" ca="1" si="10"/>
        <v>-153.67903448247034</v>
      </c>
    </row>
    <row r="39" spans="1:37">
      <c r="H39" s="21" t="s">
        <v>72</v>
      </c>
      <c r="I39" s="25">
        <f t="shared" ca="1" si="9"/>
        <v>0</v>
      </c>
      <c r="J39" s="25">
        <f t="shared" ca="1" si="9"/>
        <v>0</v>
      </c>
      <c r="K39" s="25">
        <f t="shared" ca="1" si="9"/>
        <v>0</v>
      </c>
      <c r="L39" s="25">
        <f t="shared" ca="1" si="9"/>
        <v>0</v>
      </c>
      <c r="M39" s="25">
        <f t="shared" ca="1" si="9"/>
        <v>0</v>
      </c>
      <c r="N39" s="25">
        <f t="shared" ca="1" si="9"/>
        <v>0</v>
      </c>
      <c r="O39" s="25">
        <f t="shared" ca="1" si="9"/>
        <v>0</v>
      </c>
      <c r="P39" s="25">
        <f t="shared" ca="1" si="9"/>
        <v>0</v>
      </c>
      <c r="Q39" s="25">
        <f t="shared" ca="1" si="9"/>
        <v>-1.6999999998006388E-3</v>
      </c>
      <c r="R39" s="25">
        <f t="shared" ca="1" si="9"/>
        <v>-1.6999999998006388E-3</v>
      </c>
      <c r="S39" s="25">
        <f t="shared" ca="1" si="9"/>
        <v>-1.6999999998006388E-3</v>
      </c>
      <c r="T39" s="25">
        <f t="shared" ca="1" si="9"/>
        <v>-1.900000000205182E-3</v>
      </c>
      <c r="U39" s="25">
        <f t="shared" ca="1" si="9"/>
        <v>-1.8058611740343622E-3</v>
      </c>
      <c r="V39" s="25">
        <f t="shared" ca="1" si="9"/>
        <v>-1.8059071499010315E-3</v>
      </c>
      <c r="W39" s="25">
        <f t="shared" ca="1" si="9"/>
        <v>-1.806079046218656E-3</v>
      </c>
      <c r="X39" s="25">
        <f t="shared" ca="1" si="9"/>
        <v>-1.6061917403931147E-3</v>
      </c>
      <c r="Y39" s="25">
        <f t="shared" ca="1" si="10"/>
        <v>-88.916613325580329</v>
      </c>
      <c r="Z39" s="25">
        <f t="shared" ca="1" si="10"/>
        <v>-88.916213250934561</v>
      </c>
      <c r="AA39" s="25">
        <f t="shared" ca="1" si="10"/>
        <v>-171.99102137057071</v>
      </c>
      <c r="AB39" s="25">
        <f t="shared" ca="1" si="10"/>
        <v>-171.99099137372014</v>
      </c>
      <c r="AC39" s="25">
        <f t="shared" ca="1" si="10"/>
        <v>-355.17049393287925</v>
      </c>
      <c r="AD39" s="25">
        <f t="shared" ca="1" si="10"/>
        <v>-416.66826403848881</v>
      </c>
      <c r="AE39" s="25">
        <f t="shared" ca="1" si="10"/>
        <v>-416.66836405318918</v>
      </c>
      <c r="AF39" s="25">
        <f t="shared" ca="1" si="10"/>
        <v>-404.75542414988013</v>
      </c>
      <c r="AG39" s="25">
        <f t="shared" ca="1" si="10"/>
        <v>-404.75572417660987</v>
      </c>
      <c r="AH39" s="25">
        <f t="shared" ca="1" si="10"/>
        <v>-328.60692422875854</v>
      </c>
      <c r="AI39" s="25">
        <f t="shared" ca="1" si="10"/>
        <v>-328.60692428387938</v>
      </c>
      <c r="AJ39" s="25">
        <f t="shared" ca="1" si="10"/>
        <v>-177.9994043739789</v>
      </c>
      <c r="AK39" s="25">
        <f t="shared" ca="1" si="10"/>
        <v>-149.70050441482999</v>
      </c>
    </row>
    <row r="40" spans="1:37">
      <c r="H40" s="21" t="s">
        <v>76</v>
      </c>
      <c r="I40" s="25">
        <f t="shared" ca="1" si="9"/>
        <v>0</v>
      </c>
      <c r="J40" s="25">
        <f t="shared" ca="1" si="9"/>
        <v>0</v>
      </c>
      <c r="K40" s="25">
        <f t="shared" ca="1" si="9"/>
        <v>0</v>
      </c>
      <c r="L40" s="25">
        <f t="shared" ca="1" si="9"/>
        <v>0</v>
      </c>
      <c r="M40" s="25">
        <f t="shared" ca="1" si="9"/>
        <v>0</v>
      </c>
      <c r="N40" s="25">
        <f t="shared" ca="1" si="9"/>
        <v>0</v>
      </c>
      <c r="O40" s="25">
        <f t="shared" ca="1" si="9"/>
        <v>0</v>
      </c>
      <c r="P40" s="25">
        <f t="shared" ca="1" si="9"/>
        <v>0</v>
      </c>
      <c r="Q40" s="25">
        <f t="shared" ca="1" si="9"/>
        <v>0</v>
      </c>
      <c r="R40" s="25">
        <f t="shared" ca="1" si="9"/>
        <v>0</v>
      </c>
      <c r="S40" s="25">
        <f t="shared" ca="1" si="9"/>
        <v>0</v>
      </c>
      <c r="T40" s="25">
        <f t="shared" ca="1" si="9"/>
        <v>0</v>
      </c>
      <c r="U40" s="25">
        <f t="shared" ca="1" si="9"/>
        <v>0</v>
      </c>
      <c r="V40" s="25">
        <f t="shared" ca="1" si="9"/>
        <v>0</v>
      </c>
      <c r="W40" s="25">
        <f t="shared" ca="1" si="9"/>
        <v>0</v>
      </c>
      <c r="X40" s="25">
        <f t="shared" ca="1" si="9"/>
        <v>0</v>
      </c>
      <c r="Y40" s="25">
        <f t="shared" ca="1" si="10"/>
        <v>0</v>
      </c>
      <c r="Z40" s="25">
        <f t="shared" ca="1" si="10"/>
        <v>0</v>
      </c>
      <c r="AA40" s="25">
        <f t="shared" ca="1" si="10"/>
        <v>0</v>
      </c>
      <c r="AB40" s="25">
        <f t="shared" ca="1" si="10"/>
        <v>0</v>
      </c>
      <c r="AC40" s="25">
        <f t="shared" ca="1" si="10"/>
        <v>0</v>
      </c>
      <c r="AD40" s="25">
        <f t="shared" ca="1" si="10"/>
        <v>0</v>
      </c>
      <c r="AE40" s="25">
        <f t="shared" ca="1" si="10"/>
        <v>0</v>
      </c>
      <c r="AF40" s="25">
        <f t="shared" ca="1" si="10"/>
        <v>0</v>
      </c>
      <c r="AG40" s="25">
        <f t="shared" ca="1" si="10"/>
        <v>0</v>
      </c>
      <c r="AH40" s="25">
        <f t="shared" ca="1" si="10"/>
        <v>0</v>
      </c>
      <c r="AI40" s="25">
        <f t="shared" ca="1" si="10"/>
        <v>0</v>
      </c>
      <c r="AJ40" s="25">
        <f t="shared" ca="1" si="10"/>
        <v>0</v>
      </c>
      <c r="AK40" s="25">
        <f t="shared" ca="1" si="10"/>
        <v>0</v>
      </c>
    </row>
    <row r="43" spans="1:37" ht="23.25">
      <c r="A43" s="15" t="str">
        <f>B44&amp;" generation difference by year"</f>
        <v>NEM generation difference by year</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row>
    <row r="44" spans="1:37">
      <c r="A44" s="17" t="s">
        <v>87</v>
      </c>
      <c r="B44" s="9" t="s">
        <v>40</v>
      </c>
    </row>
    <row r="46" spans="1:37">
      <c r="H46" t="s">
        <v>124</v>
      </c>
      <c r="I46" s="19" t="str">
        <f>I6</f>
        <v>2021-22</v>
      </c>
      <c r="J46" s="19" t="str">
        <f t="shared" ref="J46:AK46" si="11">J6</f>
        <v>2022-23</v>
      </c>
      <c r="K46" s="19" t="str">
        <f t="shared" si="11"/>
        <v>2023-24</v>
      </c>
      <c r="L46" s="19" t="str">
        <f t="shared" si="11"/>
        <v>2024-25</v>
      </c>
      <c r="M46" s="19" t="str">
        <f t="shared" si="11"/>
        <v>2025-26</v>
      </c>
      <c r="N46" s="19" t="str">
        <f t="shared" si="11"/>
        <v>2026-27</v>
      </c>
      <c r="O46" s="19" t="str">
        <f t="shared" si="11"/>
        <v>2027-28</v>
      </c>
      <c r="P46" s="19" t="str">
        <f t="shared" si="11"/>
        <v>2028-29</v>
      </c>
      <c r="Q46" s="19" t="str">
        <f t="shared" si="11"/>
        <v>2029-30</v>
      </c>
      <c r="R46" s="19" t="str">
        <f t="shared" si="11"/>
        <v>2030-31</v>
      </c>
      <c r="S46" s="19" t="str">
        <f t="shared" si="11"/>
        <v>2031-32</v>
      </c>
      <c r="T46" s="19" t="str">
        <f t="shared" si="11"/>
        <v>2032-33</v>
      </c>
      <c r="U46" s="19" t="str">
        <f t="shared" si="11"/>
        <v>2033-34</v>
      </c>
      <c r="V46" s="19" t="str">
        <f t="shared" si="11"/>
        <v>2034-35</v>
      </c>
      <c r="W46" s="19" t="str">
        <f t="shared" si="11"/>
        <v>2035-36</v>
      </c>
      <c r="X46" s="19" t="str">
        <f t="shared" si="11"/>
        <v>2036-37</v>
      </c>
      <c r="Y46" s="19" t="str">
        <f t="shared" si="11"/>
        <v>2037-38</v>
      </c>
      <c r="Z46" s="19" t="str">
        <f t="shared" si="11"/>
        <v>2038-39</v>
      </c>
      <c r="AA46" s="19" t="str">
        <f t="shared" si="11"/>
        <v>2039-40</v>
      </c>
      <c r="AB46" s="19" t="str">
        <f t="shared" si="11"/>
        <v>2040-41</v>
      </c>
      <c r="AC46" s="19" t="str">
        <f t="shared" si="11"/>
        <v>2041-42</v>
      </c>
      <c r="AD46" s="19" t="str">
        <f t="shared" si="11"/>
        <v>2042-43</v>
      </c>
      <c r="AE46" s="19" t="str">
        <f t="shared" si="11"/>
        <v>2043-44</v>
      </c>
      <c r="AF46" s="19" t="str">
        <f t="shared" si="11"/>
        <v>2044-45</v>
      </c>
      <c r="AG46" s="19" t="str">
        <f t="shared" si="11"/>
        <v>2045-46</v>
      </c>
      <c r="AH46" s="19" t="str">
        <f t="shared" si="11"/>
        <v>2046-47</v>
      </c>
      <c r="AI46" s="19" t="str">
        <f t="shared" si="11"/>
        <v>2047-48</v>
      </c>
      <c r="AJ46" s="19" t="str">
        <f t="shared" si="11"/>
        <v>2048-49</v>
      </c>
      <c r="AK46" s="19" t="str">
        <f t="shared" si="11"/>
        <v>2049-50</v>
      </c>
    </row>
    <row r="47" spans="1:37">
      <c r="H47" s="21" t="s">
        <v>64</v>
      </c>
      <c r="I47" s="25">
        <f ca="1">-SUMIFS(OFFSET(INDIRECT("'"&amp;$E$1 &amp; "_Generation'!C:C"), 0, I$1), INDIRECT("'"&amp;$E$1 &amp; "_Generation'!B:B"),$H47, INDIRECT("'"&amp;$E$1 &amp; "_Generation'!A:A"),$B$44) + SUMIFS(OFFSET(INDIRECT("'"&amp;$C$1 &amp; "_Generation'!C:C"), 0, I$1), INDIRECT("'"&amp;$C$1 &amp; "_Generation'!B:B"),$H47, INDIRECT("'"&amp;$C$1 &amp; "_Generation'!A:A"),$B$44)</f>
        <v>141.83105000000796</v>
      </c>
      <c r="J47" s="25">
        <f t="shared" ref="J47:Y57" ca="1" si="12">-SUMIFS(OFFSET(INDIRECT("'"&amp;$E$1 &amp; "_Generation'!C:C"), 0, J$1), INDIRECT("'"&amp;$E$1 &amp; "_Generation'!B:B"),$H47, INDIRECT("'"&amp;$E$1 &amp; "_Generation'!A:A"),$B$44) + SUMIFS(OFFSET(INDIRECT("'"&amp;$C$1 &amp; "_Generation'!C:C"), 0, J$1), INDIRECT("'"&amp;$C$1 &amp; "_Generation'!B:B"),$H47, INDIRECT("'"&amp;$C$1 &amp; "_Generation'!A:A"),$B$44)</f>
        <v>148.8243000000075</v>
      </c>
      <c r="K47" s="25">
        <f t="shared" ca="1" si="12"/>
        <v>154.44717999998829</v>
      </c>
      <c r="L47" s="25">
        <f t="shared" ca="1" si="12"/>
        <v>-11.242593649600167</v>
      </c>
      <c r="M47" s="25">
        <f t="shared" ca="1" si="12"/>
        <v>-223.08317504792649</v>
      </c>
      <c r="N47" s="25">
        <f t="shared" ca="1" si="12"/>
        <v>712.62139618491346</v>
      </c>
      <c r="O47" s="25">
        <f t="shared" ca="1" si="12"/>
        <v>-919.0398903550813</v>
      </c>
      <c r="P47" s="25">
        <f t="shared" ca="1" si="12"/>
        <v>-954.7397899228672</v>
      </c>
      <c r="Q47" s="25">
        <f t="shared" ca="1" si="12"/>
        <v>-946.88567473133298</v>
      </c>
      <c r="R47" s="25">
        <f t="shared" ca="1" si="12"/>
        <v>-779.65291334802168</v>
      </c>
      <c r="S47" s="25">
        <f t="shared" ca="1" si="12"/>
        <v>-1454.6350160783113</v>
      </c>
      <c r="T47" s="25">
        <f t="shared" ca="1" si="12"/>
        <v>-882.74798388619092</v>
      </c>
      <c r="U47" s="25">
        <f t="shared" ca="1" si="12"/>
        <v>-853.16236553284398</v>
      </c>
      <c r="V47" s="25">
        <f t="shared" ca="1" si="12"/>
        <v>-1528.4389989855117</v>
      </c>
      <c r="W47" s="25">
        <f t="shared" ca="1" si="12"/>
        <v>260.34100000000763</v>
      </c>
      <c r="X47" s="25">
        <f t="shared" ca="1" si="12"/>
        <v>438.15380000000732</v>
      </c>
      <c r="Y47" s="25">
        <f t="shared" ca="1" si="12"/>
        <v>359.10009999999602</v>
      </c>
      <c r="Z47" s="25">
        <f t="shared" ref="Z47:AK57" ca="1" si="13">-SUMIFS(OFFSET(INDIRECT("'"&amp;$E$1 &amp; "_Generation'!C:C"), 0, Z$1), INDIRECT("'"&amp;$E$1 &amp; "_Generation'!B:B"),$H47, INDIRECT("'"&amp;$E$1 &amp; "_Generation'!A:A"),$B$44) + SUMIFS(OFFSET(INDIRECT("'"&amp;$C$1 &amp; "_Generation'!C:C"), 0, Z$1), INDIRECT("'"&amp;$C$1 &amp; "_Generation'!B:B"),$H47, INDIRECT("'"&amp;$C$1 &amp; "_Generation'!A:A"),$B$44)</f>
        <v>316.67429999999877</v>
      </c>
      <c r="AA47" s="25">
        <f t="shared" ca="1" si="13"/>
        <v>282.6205000000009</v>
      </c>
      <c r="AB47" s="25">
        <f t="shared" ca="1" si="13"/>
        <v>268.61320000000705</v>
      </c>
      <c r="AC47" s="25">
        <f t="shared" ca="1" si="13"/>
        <v>372.64900000000125</v>
      </c>
      <c r="AD47" s="25">
        <f t="shared" ca="1" si="13"/>
        <v>118.3247999999985</v>
      </c>
      <c r="AE47" s="25">
        <f t="shared" ca="1" si="13"/>
        <v>44.40940000000046</v>
      </c>
      <c r="AF47" s="25">
        <f t="shared" ca="1" si="13"/>
        <v>85.4516999999978</v>
      </c>
      <c r="AG47" s="25">
        <f t="shared" ca="1" si="13"/>
        <v>93.14929999999913</v>
      </c>
      <c r="AH47" s="25">
        <f t="shared" ca="1" si="13"/>
        <v>57.021500000000742</v>
      </c>
      <c r="AI47" s="25">
        <f t="shared" ca="1" si="13"/>
        <v>48.840299999999843</v>
      </c>
      <c r="AJ47" s="25">
        <f t="shared" ca="1" si="13"/>
        <v>62.336800000000039</v>
      </c>
      <c r="AK47" s="25">
        <f t="shared" ca="1" si="13"/>
        <v>37.810100000008788</v>
      </c>
    </row>
    <row r="48" spans="1:37">
      <c r="H48" s="21" t="s">
        <v>71</v>
      </c>
      <c r="I48" s="25">
        <f t="shared" ref="I48:R58" ca="1" si="14">-SUMIFS(OFFSET(INDIRECT("'"&amp;$E$1 &amp; "_Generation'!C:C"), 0, I$1), INDIRECT("'"&amp;$E$1 &amp; "_Generation'!B:B"),$H48, INDIRECT("'"&amp;$E$1 &amp; "_Generation'!A:A"),$B$44) + SUMIFS(OFFSET(INDIRECT("'"&amp;$C$1 &amp; "_Generation'!C:C"), 0, I$1), INDIRECT("'"&amp;$C$1 &amp; "_Generation'!B:B"),$H48, INDIRECT("'"&amp;$C$1 &amp; "_Generation'!A:A"),$B$44)</f>
        <v>4.5750999999909254</v>
      </c>
      <c r="J48" s="25">
        <f t="shared" ca="1" si="14"/>
        <v>19.844700000001467</v>
      </c>
      <c r="K48" s="25">
        <f t="shared" ca="1" si="14"/>
        <v>32.429300000017975</v>
      </c>
      <c r="L48" s="25">
        <f t="shared" ca="1" si="14"/>
        <v>360.25917237035537</v>
      </c>
      <c r="M48" s="25">
        <f t="shared" ca="1" si="14"/>
        <v>1275.8868453409923</v>
      </c>
      <c r="N48" s="25">
        <f t="shared" ca="1" si="14"/>
        <v>513.26388871885865</v>
      </c>
      <c r="O48" s="25">
        <f t="shared" ca="1" si="14"/>
        <v>140.18657562226144</v>
      </c>
      <c r="P48" s="25">
        <f t="shared" ca="1" si="14"/>
        <v>222.6400700338163</v>
      </c>
      <c r="Q48" s="25">
        <f t="shared" ca="1" si="14"/>
        <v>236.57188065101582</v>
      </c>
      <c r="R48" s="25">
        <f t="shared" ca="1" si="14"/>
        <v>295.9221050128217</v>
      </c>
      <c r="S48" s="25">
        <f t="shared" ca="1" si="12"/>
        <v>425.98128939169328</v>
      </c>
      <c r="T48" s="25">
        <f t="shared" ca="1" si="12"/>
        <v>353.90849999999045</v>
      </c>
      <c r="U48" s="25">
        <f t="shared" ca="1" si="12"/>
        <v>315.48600000000079</v>
      </c>
      <c r="V48" s="25">
        <f t="shared" ca="1" si="12"/>
        <v>352.49559999999474</v>
      </c>
      <c r="W48" s="25">
        <f t="shared" ca="1" si="12"/>
        <v>487.27209999999468</v>
      </c>
      <c r="X48" s="25">
        <f t="shared" ca="1" si="12"/>
        <v>438.66979999999967</v>
      </c>
      <c r="Y48" s="25">
        <f t="shared" ca="1" si="12"/>
        <v>495.38220000000001</v>
      </c>
      <c r="Z48" s="25">
        <f t="shared" ca="1" si="13"/>
        <v>570.08629999999175</v>
      </c>
      <c r="AA48" s="25">
        <f t="shared" ca="1" si="13"/>
        <v>662.02950000000783</v>
      </c>
      <c r="AB48" s="25">
        <f t="shared" ca="1" si="13"/>
        <v>297.75580000001719</v>
      </c>
      <c r="AC48" s="25">
        <f t="shared" ca="1" si="13"/>
        <v>553.47869999999239</v>
      </c>
      <c r="AD48" s="25">
        <f t="shared" ca="1" si="13"/>
        <v>591.29270000000179</v>
      </c>
      <c r="AE48" s="25">
        <f t="shared" ca="1" si="13"/>
        <v>21.243600000001607</v>
      </c>
      <c r="AF48" s="25">
        <f t="shared" ca="1" si="13"/>
        <v>81.941000000002532</v>
      </c>
      <c r="AG48" s="25">
        <f t="shared" ca="1" si="13"/>
        <v>217.54300000000148</v>
      </c>
      <c r="AH48" s="25">
        <f t="shared" ca="1" si="13"/>
        <v>-57.268400000000838</v>
      </c>
      <c r="AI48" s="25">
        <f t="shared" ca="1" si="13"/>
        <v>-57.411399999999048</v>
      </c>
      <c r="AJ48" s="25">
        <f t="shared" ca="1" si="13"/>
        <v>0</v>
      </c>
      <c r="AK48" s="25">
        <f t="shared" ca="1" si="13"/>
        <v>0</v>
      </c>
    </row>
    <row r="49" spans="8:37">
      <c r="H49" s="21" t="s">
        <v>20</v>
      </c>
      <c r="I49" s="25">
        <f t="shared" ca="1" si="14"/>
        <v>-2.5091821953537874E-6</v>
      </c>
      <c r="J49" s="25">
        <f t="shared" ca="1" si="14"/>
        <v>-2.481527189956978E-6</v>
      </c>
      <c r="K49" s="25">
        <f t="shared" ca="1" si="14"/>
        <v>-3.0772358124977472E-2</v>
      </c>
      <c r="L49" s="25">
        <f t="shared" ca="1" si="14"/>
        <v>-56.581015798659337</v>
      </c>
      <c r="M49" s="25">
        <f t="shared" ca="1" si="14"/>
        <v>22.659159827401481</v>
      </c>
      <c r="N49" s="25">
        <f t="shared" ca="1" si="14"/>
        <v>10.436458879161137</v>
      </c>
      <c r="O49" s="25">
        <f t="shared" ca="1" si="14"/>
        <v>-23.835644885959027</v>
      </c>
      <c r="P49" s="25">
        <f t="shared" ca="1" si="14"/>
        <v>-66.943277835127446</v>
      </c>
      <c r="Q49" s="25">
        <f t="shared" ca="1" si="14"/>
        <v>-17.310015319858621</v>
      </c>
      <c r="R49" s="25">
        <f t="shared" ca="1" si="14"/>
        <v>-13.513544025292731</v>
      </c>
      <c r="S49" s="25">
        <f t="shared" ca="1" si="12"/>
        <v>-87.633372702784982</v>
      </c>
      <c r="T49" s="25">
        <f t="shared" ca="1" si="12"/>
        <v>-414.31253864884002</v>
      </c>
      <c r="U49" s="25">
        <f t="shared" ca="1" si="12"/>
        <v>-566.19547708646041</v>
      </c>
      <c r="V49" s="25">
        <f t="shared" ca="1" si="12"/>
        <v>-57.461819716781974</v>
      </c>
      <c r="W49" s="25">
        <f t="shared" ca="1" si="12"/>
        <v>-130.5893280439268</v>
      </c>
      <c r="X49" s="25">
        <f t="shared" ca="1" si="12"/>
        <v>-494.25377343359605</v>
      </c>
      <c r="Y49" s="25">
        <f t="shared" ca="1" si="12"/>
        <v>14.159389445200759</v>
      </c>
      <c r="Z49" s="25">
        <f t="shared" ca="1" si="13"/>
        <v>-7.0104097357525461</v>
      </c>
      <c r="AA49" s="25">
        <f t="shared" ca="1" si="13"/>
        <v>-21.629845472966736</v>
      </c>
      <c r="AB49" s="25">
        <f t="shared" ca="1" si="13"/>
        <v>1.5686866950090916E-2</v>
      </c>
      <c r="AC49" s="25">
        <f t="shared" ca="1" si="13"/>
        <v>-60.562235638061793</v>
      </c>
      <c r="AD49" s="25">
        <f t="shared" ca="1" si="13"/>
        <v>34.383882581311809</v>
      </c>
      <c r="AE49" s="25">
        <f t="shared" ca="1" si="13"/>
        <v>29.876077386508769</v>
      </c>
      <c r="AF49" s="25">
        <f t="shared" ca="1" si="13"/>
        <v>17.745054182615604</v>
      </c>
      <c r="AG49" s="25">
        <f t="shared" ca="1" si="13"/>
        <v>14.13081581357892</v>
      </c>
      <c r="AH49" s="25">
        <f t="shared" ca="1" si="13"/>
        <v>-1.622646175292175E-5</v>
      </c>
      <c r="AI49" s="25">
        <f t="shared" ca="1" si="13"/>
        <v>-1.8710910012487147E-5</v>
      </c>
      <c r="AJ49" s="25">
        <f t="shared" ca="1" si="13"/>
        <v>-6.3163972072288743E-5</v>
      </c>
      <c r="AK49" s="25">
        <f t="shared" ca="1" si="13"/>
        <v>-6.4362817056462518E-5</v>
      </c>
    </row>
    <row r="50" spans="8:37">
      <c r="H50" s="21" t="s">
        <v>32</v>
      </c>
      <c r="I50" s="25">
        <f t="shared" ca="1" si="14"/>
        <v>-4.0000008993956726E-7</v>
      </c>
      <c r="J50" s="25">
        <f t="shared" ca="1" si="14"/>
        <v>0</v>
      </c>
      <c r="K50" s="25">
        <f t="shared" ca="1" si="14"/>
        <v>-4.7900000000026921E-2</v>
      </c>
      <c r="L50" s="25">
        <f t="shared" ca="1" si="14"/>
        <v>-1.0194759999998837</v>
      </c>
      <c r="M50" s="25">
        <f t="shared" ca="1" si="14"/>
        <v>-0.32879330000000095</v>
      </c>
      <c r="N50" s="25">
        <f t="shared" ca="1" si="14"/>
        <v>0.89028099999998744</v>
      </c>
      <c r="O50" s="25">
        <f t="shared" ca="1" si="14"/>
        <v>-1.1015140000000088</v>
      </c>
      <c r="P50" s="25">
        <f t="shared" ca="1" si="14"/>
        <v>-5.1318889999999158</v>
      </c>
      <c r="Q50" s="25">
        <f t="shared" ca="1" si="14"/>
        <v>0.42421280000002071</v>
      </c>
      <c r="R50" s="25">
        <f t="shared" ca="1" si="14"/>
        <v>-1.0935850999999843</v>
      </c>
      <c r="S50" s="25">
        <f t="shared" ca="1" si="12"/>
        <v>-0.43923763000000804</v>
      </c>
      <c r="T50" s="25">
        <f t="shared" ca="1" si="12"/>
        <v>-63.540649999999971</v>
      </c>
      <c r="U50" s="25">
        <f t="shared" ca="1" si="12"/>
        <v>-89.233597000000088</v>
      </c>
      <c r="V50" s="25">
        <f t="shared" ca="1" si="12"/>
        <v>-134.32164200000113</v>
      </c>
      <c r="W50" s="25">
        <f t="shared" ca="1" si="12"/>
        <v>-18.529697999999996</v>
      </c>
      <c r="X50" s="25">
        <f t="shared" ca="1" si="12"/>
        <v>-48.930439000000092</v>
      </c>
      <c r="Y50" s="25">
        <f t="shared" ca="1" si="12"/>
        <v>-50.298859999998967</v>
      </c>
      <c r="Z50" s="25">
        <f t="shared" ca="1" si="13"/>
        <v>-116.77940999999998</v>
      </c>
      <c r="AA50" s="25">
        <f t="shared" ca="1" si="13"/>
        <v>2.1644800000010207</v>
      </c>
      <c r="AB50" s="25">
        <f t="shared" ca="1" si="13"/>
        <v>3.5433600000000069</v>
      </c>
      <c r="AC50" s="25">
        <f t="shared" ca="1" si="13"/>
        <v>2.8566700000000083</v>
      </c>
      <c r="AD50" s="25">
        <f t="shared" ca="1" si="13"/>
        <v>4.436460000000011</v>
      </c>
      <c r="AE50" s="25">
        <f t="shared" ca="1" si="13"/>
        <v>4.3610400000000027</v>
      </c>
      <c r="AF50" s="25">
        <f t="shared" ca="1" si="13"/>
        <v>3.306049999999999</v>
      </c>
      <c r="AG50" s="25">
        <f t="shared" ca="1" si="13"/>
        <v>7.0356700000009766</v>
      </c>
      <c r="AH50" s="25">
        <f t="shared" ca="1" si="13"/>
        <v>0</v>
      </c>
      <c r="AI50" s="25">
        <f t="shared" ca="1" si="13"/>
        <v>0</v>
      </c>
      <c r="AJ50" s="25">
        <f t="shared" ca="1" si="13"/>
        <v>0</v>
      </c>
      <c r="AK50" s="25">
        <f t="shared" ca="1" si="13"/>
        <v>0</v>
      </c>
    </row>
    <row r="51" spans="8:37">
      <c r="H51" s="21" t="s">
        <v>66</v>
      </c>
      <c r="I51" s="25">
        <f t="shared" ca="1" si="14"/>
        <v>-3.8700848037365176E-6</v>
      </c>
      <c r="J51" s="25">
        <f t="shared" ca="1" si="14"/>
        <v>-3.2513116288157562E-6</v>
      </c>
      <c r="K51" s="25">
        <f t="shared" ca="1" si="14"/>
        <v>-8.6220127133515234E-2</v>
      </c>
      <c r="L51" s="25">
        <f t="shared" ca="1" si="14"/>
        <v>-5.6824016474035091</v>
      </c>
      <c r="M51" s="25">
        <f t="shared" ca="1" si="14"/>
        <v>-0.58078800609541048</v>
      </c>
      <c r="N51" s="25">
        <f t="shared" ca="1" si="14"/>
        <v>7.2103210962251865</v>
      </c>
      <c r="O51" s="25">
        <f t="shared" ca="1" si="14"/>
        <v>-6.4014598604235218</v>
      </c>
      <c r="P51" s="25">
        <f t="shared" ca="1" si="14"/>
        <v>-14.764609607679915</v>
      </c>
      <c r="Q51" s="25">
        <f t="shared" ca="1" si="14"/>
        <v>-0.58416309591970972</v>
      </c>
      <c r="R51" s="25">
        <f t="shared" ca="1" si="14"/>
        <v>3.761263950173003</v>
      </c>
      <c r="S51" s="25">
        <f t="shared" ca="1" si="12"/>
        <v>-3.6248578784186876</v>
      </c>
      <c r="T51" s="25">
        <f t="shared" ca="1" si="12"/>
        <v>-71.364621271428234</v>
      </c>
      <c r="U51" s="25">
        <f t="shared" ca="1" si="12"/>
        <v>-68.014832823610789</v>
      </c>
      <c r="V51" s="25">
        <f t="shared" ca="1" si="12"/>
        <v>-38.41142021376379</v>
      </c>
      <c r="W51" s="25">
        <f t="shared" ca="1" si="12"/>
        <v>-54.275507699732373</v>
      </c>
      <c r="X51" s="25">
        <f t="shared" ca="1" si="12"/>
        <v>-81.831612089020325</v>
      </c>
      <c r="Y51" s="25">
        <f t="shared" ca="1" si="12"/>
        <v>-190.27286366803514</v>
      </c>
      <c r="Z51" s="25">
        <f t="shared" ca="1" si="13"/>
        <v>-378.87221315424154</v>
      </c>
      <c r="AA51" s="25">
        <f t="shared" ca="1" si="13"/>
        <v>-326.78181708719057</v>
      </c>
      <c r="AB51" s="25">
        <f t="shared" ca="1" si="13"/>
        <v>-431.49604802820249</v>
      </c>
      <c r="AC51" s="25">
        <f t="shared" ca="1" si="13"/>
        <v>-378.44221114857464</v>
      </c>
      <c r="AD51" s="25">
        <f t="shared" ca="1" si="13"/>
        <v>-229.12553845232878</v>
      </c>
      <c r="AE51" s="25">
        <f t="shared" ca="1" si="13"/>
        <v>-457.99111170851211</v>
      </c>
      <c r="AF51" s="25">
        <f t="shared" ca="1" si="13"/>
        <v>-228.63400444658737</v>
      </c>
      <c r="AG51" s="25">
        <f t="shared" ca="1" si="13"/>
        <v>-54.618371612572446</v>
      </c>
      <c r="AH51" s="25">
        <f t="shared" ca="1" si="13"/>
        <v>-303.03126763351611</v>
      </c>
      <c r="AI51" s="25">
        <f t="shared" ca="1" si="13"/>
        <v>-366.56863191467619</v>
      </c>
      <c r="AJ51" s="25">
        <f t="shared" ca="1" si="13"/>
        <v>-604.59848198740292</v>
      </c>
      <c r="AK51" s="25">
        <f t="shared" ca="1" si="13"/>
        <v>-907.37697179291354</v>
      </c>
    </row>
    <row r="52" spans="8:37">
      <c r="H52" s="21" t="s">
        <v>65</v>
      </c>
      <c r="I52" s="25">
        <f t="shared" ca="1" si="14"/>
        <v>-3.2440029999997932</v>
      </c>
      <c r="J52" s="25">
        <f t="shared" ca="1" si="14"/>
        <v>-33.806674000001294</v>
      </c>
      <c r="K52" s="25">
        <f t="shared" ca="1" si="14"/>
        <v>-78.948572999999669</v>
      </c>
      <c r="L52" s="25">
        <f t="shared" ca="1" si="14"/>
        <v>-251.02894300000298</v>
      </c>
      <c r="M52" s="25">
        <f t="shared" ca="1" si="14"/>
        <v>-954.14294299999892</v>
      </c>
      <c r="N52" s="25">
        <f t="shared" ca="1" si="14"/>
        <v>-1164.8691779999863</v>
      </c>
      <c r="O52" s="25">
        <f t="shared" ca="1" si="14"/>
        <v>611.21593900000153</v>
      </c>
      <c r="P52" s="25">
        <f t="shared" ca="1" si="14"/>
        <v>925.41631300000154</v>
      </c>
      <c r="Q52" s="25">
        <f t="shared" ca="1" si="14"/>
        <v>500.84834999999839</v>
      </c>
      <c r="R52" s="25">
        <f t="shared" ca="1" si="14"/>
        <v>148.35377400000289</v>
      </c>
      <c r="S52" s="25">
        <f t="shared" ca="1" si="12"/>
        <v>956.18409399999837</v>
      </c>
      <c r="T52" s="25">
        <f t="shared" ca="1" si="12"/>
        <v>2097.8096020000048</v>
      </c>
      <c r="U52" s="25">
        <f t="shared" ca="1" si="12"/>
        <v>2143.559761999999</v>
      </c>
      <c r="V52" s="25">
        <f t="shared" ca="1" si="12"/>
        <v>3530.5205223100002</v>
      </c>
      <c r="W52" s="25">
        <f t="shared" ca="1" si="12"/>
        <v>3389.5894313999852</v>
      </c>
      <c r="X52" s="25">
        <f t="shared" ca="1" si="12"/>
        <v>3004.7618806000028</v>
      </c>
      <c r="Y52" s="25">
        <f t="shared" ca="1" si="12"/>
        <v>3263.0043190000015</v>
      </c>
      <c r="Z52" s="25">
        <f t="shared" ca="1" si="13"/>
        <v>3059.9161323000008</v>
      </c>
      <c r="AA52" s="25">
        <f t="shared" ca="1" si="13"/>
        <v>2614.5017387999978</v>
      </c>
      <c r="AB52" s="25">
        <f t="shared" ca="1" si="13"/>
        <v>2878.3793873999966</v>
      </c>
      <c r="AC52" s="25">
        <f t="shared" ca="1" si="13"/>
        <v>2669.668196300001</v>
      </c>
      <c r="AD52" s="25">
        <f t="shared" ca="1" si="13"/>
        <v>2739.5019382999981</v>
      </c>
      <c r="AE52" s="25">
        <f t="shared" ca="1" si="13"/>
        <v>3186.5191650000015</v>
      </c>
      <c r="AF52" s="25">
        <f t="shared" ca="1" si="13"/>
        <v>3113.9149536999867</v>
      </c>
      <c r="AG52" s="25">
        <f t="shared" ca="1" si="13"/>
        <v>3259.3118833999888</v>
      </c>
      <c r="AH52" s="25">
        <f t="shared" ca="1" si="13"/>
        <v>3098.3765740000017</v>
      </c>
      <c r="AI52" s="25">
        <f t="shared" ca="1" si="13"/>
        <v>2868.2436026999985</v>
      </c>
      <c r="AJ52" s="25">
        <f t="shared" ca="1" si="13"/>
        <v>2825.1150482999947</v>
      </c>
      <c r="AK52" s="25">
        <f t="shared" ca="1" si="13"/>
        <v>2404.7281562499975</v>
      </c>
    </row>
    <row r="53" spans="8:37">
      <c r="H53" s="21" t="s">
        <v>69</v>
      </c>
      <c r="I53" s="25">
        <f t="shared" ca="1" si="14"/>
        <v>-145.86469313089765</v>
      </c>
      <c r="J53" s="25">
        <f t="shared" ca="1" si="14"/>
        <v>-133.58405660103745</v>
      </c>
      <c r="K53" s="25">
        <f t="shared" ca="1" si="14"/>
        <v>-116.58877331690746</v>
      </c>
      <c r="L53" s="25">
        <f t="shared" ca="1" si="14"/>
        <v>-115.84918268362526</v>
      </c>
      <c r="M53" s="25">
        <f t="shared" ca="1" si="14"/>
        <v>-23.608105627004988</v>
      </c>
      <c r="N53" s="25">
        <f t="shared" ca="1" si="14"/>
        <v>374.61677867647813</v>
      </c>
      <c r="O53" s="25">
        <f t="shared" ca="1" si="14"/>
        <v>-1160.8362108182191</v>
      </c>
      <c r="P53" s="25">
        <f t="shared" ca="1" si="14"/>
        <v>-2302.7435205725051</v>
      </c>
      <c r="Q53" s="25">
        <f t="shared" ca="1" si="14"/>
        <v>-758.59563816519949</v>
      </c>
      <c r="R53" s="25">
        <f t="shared" ca="1" si="14"/>
        <v>-755.70235370108276</v>
      </c>
      <c r="S53" s="25">
        <f t="shared" ca="1" si="12"/>
        <v>-810.46152484232152</v>
      </c>
      <c r="T53" s="25">
        <f t="shared" ca="1" si="12"/>
        <v>-1913.9536758869799</v>
      </c>
      <c r="U53" s="25">
        <f t="shared" ca="1" si="12"/>
        <v>-1541.6692517066549</v>
      </c>
      <c r="V53" s="25">
        <f t="shared" ca="1" si="12"/>
        <v>-2794.34085143017</v>
      </c>
      <c r="W53" s="25">
        <f t="shared" ca="1" si="12"/>
        <v>-4691.4443309869675</v>
      </c>
      <c r="X53" s="25">
        <f t="shared" ca="1" si="12"/>
        <v>-3970.720910916134</v>
      </c>
      <c r="Y53" s="25">
        <f t="shared" ca="1" si="12"/>
        <v>-3408.9221554863034</v>
      </c>
      <c r="Z53" s="25">
        <f t="shared" ca="1" si="13"/>
        <v>-2558.1665217427799</v>
      </c>
      <c r="AA53" s="25">
        <f t="shared" ca="1" si="13"/>
        <v>-2342.9650084466703</v>
      </c>
      <c r="AB53" s="25">
        <f t="shared" ca="1" si="13"/>
        <v>-2020.9133489649976</v>
      </c>
      <c r="AC53" s="25">
        <f t="shared" ca="1" si="13"/>
        <v>-1175.7010351634963</v>
      </c>
      <c r="AD53" s="25">
        <f t="shared" ca="1" si="13"/>
        <v>-1571.905198999506</v>
      </c>
      <c r="AE53" s="25">
        <f t="shared" ca="1" si="13"/>
        <v>-652.48994275873702</v>
      </c>
      <c r="AF53" s="25">
        <f t="shared" ca="1" si="13"/>
        <v>-990.56994378735544</v>
      </c>
      <c r="AG53" s="25">
        <f t="shared" ca="1" si="13"/>
        <v>-1508.894123069098</v>
      </c>
      <c r="AH53" s="25">
        <f t="shared" ca="1" si="13"/>
        <v>-722.95980815048097</v>
      </c>
      <c r="AI53" s="25">
        <f t="shared" ca="1" si="13"/>
        <v>-773.09705570440565</v>
      </c>
      <c r="AJ53" s="25">
        <f t="shared" ca="1" si="13"/>
        <v>-1733.9484619061695</v>
      </c>
      <c r="AK53" s="25">
        <f t="shared" ca="1" si="13"/>
        <v>-405.62070400585071</v>
      </c>
    </row>
    <row r="54" spans="8:37">
      <c r="H54" s="21" t="s">
        <v>68</v>
      </c>
      <c r="I54" s="25">
        <f t="shared" ca="1" si="14"/>
        <v>-2.4757246137596667E-6</v>
      </c>
      <c r="J54" s="25">
        <f t="shared" ca="1" si="14"/>
        <v>8.5546740592690185E-5</v>
      </c>
      <c r="K54" s="25">
        <f t="shared" ca="1" si="14"/>
        <v>2.1261953843350057E-3</v>
      </c>
      <c r="L54" s="25">
        <f t="shared" ca="1" si="14"/>
        <v>-0.25912432657787576</v>
      </c>
      <c r="M54" s="25">
        <f t="shared" ca="1" si="14"/>
        <v>4.1370866165379994E-3</v>
      </c>
      <c r="N54" s="25">
        <f t="shared" ca="1" si="14"/>
        <v>-347.50402515058522</v>
      </c>
      <c r="O54" s="25">
        <f t="shared" ca="1" si="14"/>
        <v>1142.2086958421132</v>
      </c>
      <c r="P54" s="25">
        <f t="shared" ca="1" si="14"/>
        <v>1924.5865619470896</v>
      </c>
      <c r="Q54" s="25">
        <f t="shared" ca="1" si="14"/>
        <v>785.80549172533938</v>
      </c>
      <c r="R54" s="25">
        <f t="shared" ca="1" si="14"/>
        <v>835.05834383588444</v>
      </c>
      <c r="S54" s="25">
        <f t="shared" ca="1" si="12"/>
        <v>856.4488079686198</v>
      </c>
      <c r="T54" s="25">
        <f t="shared" ca="1" si="12"/>
        <v>827.2870872615822</v>
      </c>
      <c r="U54" s="25">
        <f t="shared" ca="1" si="12"/>
        <v>819.93389754702002</v>
      </c>
      <c r="V54" s="25">
        <f t="shared" ca="1" si="12"/>
        <v>800.4585676724455</v>
      </c>
      <c r="W54" s="25">
        <f t="shared" ca="1" si="12"/>
        <v>877.29707003031217</v>
      </c>
      <c r="X54" s="25">
        <f t="shared" ca="1" si="12"/>
        <v>866.75584087893367</v>
      </c>
      <c r="Y54" s="25">
        <f t="shared" ca="1" si="12"/>
        <v>-443.42043552569521</v>
      </c>
      <c r="Z54" s="25">
        <f t="shared" ca="1" si="13"/>
        <v>-831.7791917795621</v>
      </c>
      <c r="AA54" s="25">
        <f t="shared" ca="1" si="13"/>
        <v>-972.30106840855296</v>
      </c>
      <c r="AB54" s="25">
        <f t="shared" ca="1" si="13"/>
        <v>-1133.6263692205248</v>
      </c>
      <c r="AC54" s="25">
        <f t="shared" ca="1" si="13"/>
        <v>-2184.6700423040093</v>
      </c>
      <c r="AD54" s="25">
        <f t="shared" ca="1" si="13"/>
        <v>-1805.3428104072518</v>
      </c>
      <c r="AE54" s="25">
        <f t="shared" ca="1" si="13"/>
        <v>-2216.2021420606834</v>
      </c>
      <c r="AF54" s="25">
        <f t="shared" ca="1" si="13"/>
        <v>-2132.444655440835</v>
      </c>
      <c r="AG54" s="25">
        <f t="shared" ca="1" si="13"/>
        <v>-2105.9387061338493</v>
      </c>
      <c r="AH54" s="25">
        <f t="shared" ca="1" si="13"/>
        <v>-2105.2418058719995</v>
      </c>
      <c r="AI54" s="25">
        <f t="shared" ca="1" si="13"/>
        <v>-1709.4241802092292</v>
      </c>
      <c r="AJ54" s="25">
        <f t="shared" ca="1" si="13"/>
        <v>-418.56883870762977</v>
      </c>
      <c r="AK54" s="25">
        <f t="shared" ca="1" si="13"/>
        <v>-1001.7149041829616</v>
      </c>
    </row>
    <row r="55" spans="8:37">
      <c r="H55" s="21" t="s">
        <v>36</v>
      </c>
      <c r="I55" s="25">
        <f t="shared" ca="1" si="14"/>
        <v>9.5006380121049006E-2</v>
      </c>
      <c r="J55" s="25">
        <f t="shared" ca="1" si="14"/>
        <v>5.5054286076989456</v>
      </c>
      <c r="K55" s="25">
        <f t="shared" ca="1" si="14"/>
        <v>0.20834804962396447</v>
      </c>
      <c r="L55" s="25">
        <f t="shared" ca="1" si="14"/>
        <v>-1.3661877827751141</v>
      </c>
      <c r="M55" s="25">
        <f t="shared" ca="1" si="14"/>
        <v>1.18835630041076</v>
      </c>
      <c r="N55" s="25">
        <f t="shared" ca="1" si="14"/>
        <v>4.94470648007092</v>
      </c>
      <c r="O55" s="25">
        <f t="shared" ca="1" si="14"/>
        <v>-11.487748956198004</v>
      </c>
      <c r="P55" s="25">
        <f t="shared" ca="1" si="14"/>
        <v>-5.1001188613017803</v>
      </c>
      <c r="Q55" s="25">
        <f t="shared" ca="1" si="14"/>
        <v>-4.4164268537809335</v>
      </c>
      <c r="R55" s="25">
        <f t="shared" ca="1" si="14"/>
        <v>-5.1017628291700134</v>
      </c>
      <c r="S55" s="25">
        <f t="shared" ca="1" si="12"/>
        <v>-0.39100357192592128</v>
      </c>
      <c r="T55" s="25">
        <f t="shared" ca="1" si="12"/>
        <v>0.8593840904601393</v>
      </c>
      <c r="U55" s="25">
        <f t="shared" ca="1" si="12"/>
        <v>-38.400732220330951</v>
      </c>
      <c r="V55" s="25">
        <f t="shared" ca="1" si="12"/>
        <v>-39.567012649220032</v>
      </c>
      <c r="W55" s="25">
        <f t="shared" ca="1" si="12"/>
        <v>-42.67148649974007</v>
      </c>
      <c r="X55" s="25">
        <f t="shared" ca="1" si="12"/>
        <v>-42.070721669818852</v>
      </c>
      <c r="Y55" s="25">
        <f t="shared" ca="1" si="12"/>
        <v>-298.54597748074093</v>
      </c>
      <c r="Z55" s="25">
        <f t="shared" ca="1" si="13"/>
        <v>-299.46373204542942</v>
      </c>
      <c r="AA55" s="25">
        <f t="shared" ca="1" si="13"/>
        <v>-209.04602480332142</v>
      </c>
      <c r="AB55" s="25">
        <f t="shared" ca="1" si="13"/>
        <v>-195.59646381132825</v>
      </c>
      <c r="AC55" s="25">
        <f t="shared" ca="1" si="13"/>
        <v>-53.2793619692211</v>
      </c>
      <c r="AD55" s="25">
        <f t="shared" ca="1" si="13"/>
        <v>-24.068171113750395</v>
      </c>
      <c r="AE55" s="25">
        <f t="shared" ca="1" si="13"/>
        <v>-29.771431403040879</v>
      </c>
      <c r="AF55" s="25">
        <f t="shared" ca="1" si="13"/>
        <v>-38.311598880339261</v>
      </c>
      <c r="AG55" s="25">
        <f t="shared" ca="1" si="13"/>
        <v>-34.340742593939467</v>
      </c>
      <c r="AH55" s="25">
        <f t="shared" ca="1" si="13"/>
        <v>-169.6820580336198</v>
      </c>
      <c r="AI55" s="25">
        <f t="shared" ca="1" si="13"/>
        <v>-160.25716075944092</v>
      </c>
      <c r="AJ55" s="25">
        <f t="shared" ca="1" si="13"/>
        <v>-142.92628720799075</v>
      </c>
      <c r="AK55" s="25">
        <f t="shared" ca="1" si="13"/>
        <v>-62.538942183592553</v>
      </c>
    </row>
    <row r="56" spans="8:37">
      <c r="H56" s="21" t="s">
        <v>73</v>
      </c>
      <c r="I56" s="25">
        <f t="shared" ca="1" si="14"/>
        <v>-0.70156750000010248</v>
      </c>
      <c r="J56" s="25">
        <f t="shared" ca="1" si="14"/>
        <v>-3.5815249999999139</v>
      </c>
      <c r="K56" s="25">
        <f t="shared" ca="1" si="14"/>
        <v>-1.6589348233977717</v>
      </c>
      <c r="L56" s="25">
        <f t="shared" ca="1" si="14"/>
        <v>-106.77278281143958</v>
      </c>
      <c r="M56" s="25">
        <f t="shared" ca="1" si="14"/>
        <v>48.714749148235569</v>
      </c>
      <c r="N56" s="25">
        <f t="shared" ca="1" si="14"/>
        <v>213.89015296766411</v>
      </c>
      <c r="O56" s="25">
        <f t="shared" ca="1" si="14"/>
        <v>-535.402273270759</v>
      </c>
      <c r="P56" s="25">
        <f t="shared" ca="1" si="14"/>
        <v>-287.85814969067815</v>
      </c>
      <c r="Q56" s="25">
        <f t="shared" ca="1" si="14"/>
        <v>-427.95983022043583</v>
      </c>
      <c r="R56" s="25">
        <f t="shared" ca="1" si="14"/>
        <v>-354.63971633718575</v>
      </c>
      <c r="S56" s="25">
        <f t="shared" ca="1" si="12"/>
        <v>-124.4278416800953</v>
      </c>
      <c r="T56" s="25">
        <f t="shared" ca="1" si="12"/>
        <v>-4.5062729416968068</v>
      </c>
      <c r="U56" s="25">
        <f t="shared" ca="1" si="12"/>
        <v>81.356845435155265</v>
      </c>
      <c r="V56" s="25">
        <f t="shared" ca="1" si="12"/>
        <v>34.473778178276916</v>
      </c>
      <c r="W56" s="25">
        <f t="shared" ca="1" si="12"/>
        <v>10.49952485360518</v>
      </c>
      <c r="X56" s="25">
        <f t="shared" ca="1" si="12"/>
        <v>33.596650094239521</v>
      </c>
      <c r="Y56" s="25">
        <f t="shared" ca="1" si="12"/>
        <v>-232.40747214660951</v>
      </c>
      <c r="Z56" s="25">
        <f t="shared" ca="1" si="13"/>
        <v>-233.24455211834174</v>
      </c>
      <c r="AA56" s="25">
        <f t="shared" ca="1" si="13"/>
        <v>-588.47401406841709</v>
      </c>
      <c r="AB56" s="25">
        <f t="shared" ca="1" si="13"/>
        <v>-537.58819128273899</v>
      </c>
      <c r="AC56" s="25">
        <f t="shared" ca="1" si="13"/>
        <v>-1123.4655629671997</v>
      </c>
      <c r="AD56" s="25">
        <f t="shared" ca="1" si="13"/>
        <v>-1061.2781464465006</v>
      </c>
      <c r="AE56" s="25">
        <f t="shared" ca="1" si="13"/>
        <v>-1001.6626726349714</v>
      </c>
      <c r="AF56" s="25">
        <f t="shared" ca="1" si="13"/>
        <v>-998.90495007698883</v>
      </c>
      <c r="AG56" s="25">
        <f t="shared" ca="1" si="13"/>
        <v>-1012.6322867365307</v>
      </c>
      <c r="AH56" s="25">
        <f t="shared" ca="1" si="13"/>
        <v>-717.04560071732158</v>
      </c>
      <c r="AI56" s="25">
        <f t="shared" ca="1" si="13"/>
        <v>-702.34312639089148</v>
      </c>
      <c r="AJ56" s="25">
        <f t="shared" ca="1" si="13"/>
        <v>-247.38141762639862</v>
      </c>
      <c r="AK56" s="25">
        <f t="shared" ca="1" si="13"/>
        <v>-111.14990161222522</v>
      </c>
    </row>
    <row r="57" spans="8:37">
      <c r="H57" s="21" t="s">
        <v>56</v>
      </c>
      <c r="I57" s="25">
        <f t="shared" ca="1" si="14"/>
        <v>0.17963348499998943</v>
      </c>
      <c r="J57" s="25">
        <f t="shared" ca="1" si="14"/>
        <v>0.70952423700009604</v>
      </c>
      <c r="K57" s="25">
        <f t="shared" ca="1" si="14"/>
        <v>0.48538397900000518</v>
      </c>
      <c r="L57" s="25">
        <f t="shared" ca="1" si="14"/>
        <v>-1.3660880199999781</v>
      </c>
      <c r="M57" s="25">
        <f t="shared" ca="1" si="14"/>
        <v>3.2850317140000129</v>
      </c>
      <c r="N57" s="25">
        <f t="shared" ca="1" si="14"/>
        <v>9.019910340000024</v>
      </c>
      <c r="O57" s="25">
        <f t="shared" ca="1" si="14"/>
        <v>-11.959048959999848</v>
      </c>
      <c r="P57" s="25">
        <f t="shared" ca="1" si="14"/>
        <v>-6.5946533400011731</v>
      </c>
      <c r="Q57" s="25">
        <f t="shared" ca="1" si="14"/>
        <v>1.6327045000002727</v>
      </c>
      <c r="R57" s="25">
        <f t="shared" ca="1" si="14"/>
        <v>0.94940850000091359</v>
      </c>
      <c r="S57" s="25">
        <f t="shared" ca="1" si="12"/>
        <v>0.82811320000087107</v>
      </c>
      <c r="T57" s="25">
        <f t="shared" ca="1" si="12"/>
        <v>-5.8290156999989904</v>
      </c>
      <c r="U57" s="25">
        <f t="shared" ca="1" si="12"/>
        <v>-5.5367267000010543</v>
      </c>
      <c r="V57" s="25">
        <f t="shared" ca="1" si="12"/>
        <v>-11.509005400001115</v>
      </c>
      <c r="W57" s="25">
        <f t="shared" ca="1" si="12"/>
        <v>-16.552006499998924</v>
      </c>
      <c r="X57" s="25">
        <f t="shared" ca="1" si="12"/>
        <v>-2.2646780000011404</v>
      </c>
      <c r="Y57" s="25">
        <f t="shared" ca="1" si="12"/>
        <v>15.909753599999931</v>
      </c>
      <c r="Z57" s="25">
        <f t="shared" ca="1" si="13"/>
        <v>19.570649999999205</v>
      </c>
      <c r="AA57" s="25">
        <f t="shared" ca="1" si="13"/>
        <v>16.521475000001828</v>
      </c>
      <c r="AB57" s="25">
        <f t="shared" ca="1" si="13"/>
        <v>11.414349000002403</v>
      </c>
      <c r="AC57" s="25">
        <f t="shared" ca="1" si="13"/>
        <v>13.954167700000653</v>
      </c>
      <c r="AD57" s="25">
        <f t="shared" ca="1" si="13"/>
        <v>9.4423950000000332</v>
      </c>
      <c r="AE57" s="25">
        <f t="shared" ca="1" si="13"/>
        <v>23.337553000000753</v>
      </c>
      <c r="AF57" s="25">
        <f t="shared" ca="1" si="13"/>
        <v>28.412562000000435</v>
      </c>
      <c r="AG57" s="25">
        <f t="shared" ca="1" si="13"/>
        <v>53.135643999999502</v>
      </c>
      <c r="AH57" s="25">
        <f t="shared" ca="1" si="13"/>
        <v>12.500792999997884</v>
      </c>
      <c r="AI57" s="25">
        <f t="shared" ca="1" si="13"/>
        <v>39.210802999999487</v>
      </c>
      <c r="AJ57" s="25">
        <f t="shared" ca="1" si="13"/>
        <v>102.72142700000131</v>
      </c>
      <c r="AK57" s="25">
        <f t="shared" ca="1" si="13"/>
        <v>205.31695900000159</v>
      </c>
    </row>
    <row r="59" spans="8:37">
      <c r="H59" s="21" t="s">
        <v>70</v>
      </c>
      <c r="I59" s="25">
        <f t="shared" ref="I59:X61" ca="1" si="15">-SUMIFS(OFFSET(INDIRECT("'"&amp;$E$1 &amp; "_Generation'!C:C"), 0, I$1), INDIRECT("'"&amp;$E$1 &amp; "_Generation'!B:B"),$H59, INDIRECT("'"&amp;$E$1 &amp; "_Generation'!A:A"),$B$44) + SUMIFS(OFFSET(INDIRECT("'"&amp;$C$1 &amp; "_Generation'!C:C"), 0, I$1), INDIRECT("'"&amp;$C$1 &amp; "_Generation'!B:B"),$H59, INDIRECT("'"&amp;$C$1 &amp; "_Generation'!A:A"),$B$44)</f>
        <v>0.11729826529028742</v>
      </c>
      <c r="J59" s="25">
        <f t="shared" ca="1" si="15"/>
        <v>6.7968379580639748</v>
      </c>
      <c r="K59" s="25">
        <f t="shared" ca="1" si="15"/>
        <v>0.25721926943595008</v>
      </c>
      <c r="L59" s="25">
        <f t="shared" ca="1" si="15"/>
        <v>-1.5128081318331397</v>
      </c>
      <c r="M59" s="25">
        <f t="shared" ca="1" si="15"/>
        <v>1.2978727886399497</v>
      </c>
      <c r="N59" s="25">
        <f t="shared" ca="1" si="15"/>
        <v>6.0999535790599566</v>
      </c>
      <c r="O59" s="25">
        <f t="shared" ca="1" si="15"/>
        <v>-14.182415893772088</v>
      </c>
      <c r="P59" s="25">
        <f t="shared" ca="1" si="15"/>
        <v>-6.2964378560809564</v>
      </c>
      <c r="Q59" s="25">
        <f t="shared" ca="1" si="15"/>
        <v>-5.4294087781040616</v>
      </c>
      <c r="R59" s="25">
        <f t="shared" ca="1" si="15"/>
        <v>-6.3216773110801228</v>
      </c>
      <c r="S59" s="25">
        <f t="shared" ca="1" si="15"/>
        <v>-0.43061214424989203</v>
      </c>
      <c r="T59" s="25">
        <f t="shared" ca="1" si="15"/>
        <v>0.8275143163100438</v>
      </c>
      <c r="U59" s="25">
        <f t="shared" ca="1" si="15"/>
        <v>-44.534073285279987</v>
      </c>
      <c r="V59" s="25">
        <f t="shared" ca="1" si="15"/>
        <v>-46.761467882450006</v>
      </c>
      <c r="W59" s="25">
        <f t="shared" ca="1" si="15"/>
        <v>-50.121054723589964</v>
      </c>
      <c r="X59" s="25">
        <f t="shared" ca="1" si="15"/>
        <v>-49.437265099920978</v>
      </c>
      <c r="Y59" s="25">
        <f t="shared" ref="Y59:AK61" ca="1" si="16">-SUMIFS(OFFSET(INDIRECT("'"&amp;$E$1 &amp; "_Generation'!C:C"), 0, Y$1), INDIRECT("'"&amp;$E$1 &amp; "_Generation'!B:B"),$H59, INDIRECT("'"&amp;$E$1 &amp; "_Generation'!A:A"),$B$44) + SUMIFS(OFFSET(INDIRECT("'"&amp;$C$1 &amp; "_Generation'!C:C"), 0, Y$1), INDIRECT("'"&amp;$C$1 &amp; "_Generation'!B:B"),$H59, INDIRECT("'"&amp;$C$1 &amp; "_Generation'!A:A"),$B$44)</f>
        <v>-350.66823245895011</v>
      </c>
      <c r="Z59" s="25">
        <f t="shared" ca="1" si="16"/>
        <v>-353.82276730623971</v>
      </c>
      <c r="AA59" s="25">
        <f t="shared" ca="1" si="16"/>
        <v>-244.37524970971845</v>
      </c>
      <c r="AB59" s="25">
        <f t="shared" ca="1" si="16"/>
        <v>-231.26797082015855</v>
      </c>
      <c r="AC59" s="25">
        <f t="shared" ca="1" si="16"/>
        <v>-61.452460440771574</v>
      </c>
      <c r="AD59" s="25">
        <f t="shared" ca="1" si="16"/>
        <v>-29.583000807989265</v>
      </c>
      <c r="AE59" s="25">
        <f t="shared" ca="1" si="16"/>
        <v>-32.560540939040038</v>
      </c>
      <c r="AF59" s="25">
        <f t="shared" ca="1" si="16"/>
        <v>-47.083707531839536</v>
      </c>
      <c r="AG59" s="25">
        <f t="shared" ca="1" si="16"/>
        <v>-40.840935514539524</v>
      </c>
      <c r="AH59" s="25">
        <f t="shared" ca="1" si="16"/>
        <v>-198.60880473108045</v>
      </c>
      <c r="AI59" s="25">
        <f t="shared" ca="1" si="16"/>
        <v>-188.88756580021982</v>
      </c>
      <c r="AJ59" s="25">
        <f t="shared" ca="1" si="16"/>
        <v>-166.82558315169081</v>
      </c>
      <c r="AK59" s="25">
        <f t="shared" ca="1" si="16"/>
        <v>-73.941994497280575</v>
      </c>
    </row>
    <row r="60" spans="8:37">
      <c r="H60" s="21" t="s">
        <v>72</v>
      </c>
      <c r="I60" s="25">
        <f t="shared" ca="1" si="15"/>
        <v>-2.6710149999999828</v>
      </c>
      <c r="J60" s="25">
        <f t="shared" ca="1" si="15"/>
        <v>-5.2108040000000528</v>
      </c>
      <c r="K60" s="25">
        <f t="shared" ca="1" si="15"/>
        <v>-4.3515040609020161</v>
      </c>
      <c r="L60" s="25">
        <f t="shared" ca="1" si="15"/>
        <v>-190.60060747869693</v>
      </c>
      <c r="M60" s="25">
        <f t="shared" ca="1" si="15"/>
        <v>155.51085393673111</v>
      </c>
      <c r="N60" s="25">
        <f t="shared" ca="1" si="15"/>
        <v>370.69548013039093</v>
      </c>
      <c r="O60" s="25">
        <f t="shared" ca="1" si="15"/>
        <v>-768.12627803689338</v>
      </c>
      <c r="P60" s="25">
        <f t="shared" ca="1" si="15"/>
        <v>-540.27126951376522</v>
      </c>
      <c r="Q60" s="25">
        <f t="shared" ca="1" si="15"/>
        <v>-660.21098525356319</v>
      </c>
      <c r="R60" s="25">
        <f t="shared" ca="1" si="15"/>
        <v>-665.35694083501403</v>
      </c>
      <c r="S60" s="25">
        <f t="shared" ca="1" si="15"/>
        <v>-369.86473285530155</v>
      </c>
      <c r="T60" s="25">
        <f t="shared" ca="1" si="15"/>
        <v>-185.17970623676774</v>
      </c>
      <c r="U60" s="25">
        <f t="shared" ca="1" si="15"/>
        <v>62.775265501881222</v>
      </c>
      <c r="V60" s="25">
        <f t="shared" ca="1" si="15"/>
        <v>-44.714345712298382</v>
      </c>
      <c r="W60" s="25">
        <f t="shared" ca="1" si="15"/>
        <v>-50.308113835204495</v>
      </c>
      <c r="X60" s="25">
        <f t="shared" ca="1" si="15"/>
        <v>21.70965528769193</v>
      </c>
      <c r="Y60" s="25">
        <f t="shared" ca="1" si="16"/>
        <v>-423.84857340187045</v>
      </c>
      <c r="Z60" s="25">
        <f t="shared" ca="1" si="16"/>
        <v>-388.46487187781895</v>
      </c>
      <c r="AA60" s="25">
        <f t="shared" ca="1" si="16"/>
        <v>-811.28085878043021</v>
      </c>
      <c r="AB60" s="25">
        <f t="shared" ca="1" si="16"/>
        <v>-824.57810609831722</v>
      </c>
      <c r="AC60" s="25">
        <f t="shared" ca="1" si="16"/>
        <v>-1453.3607377786539</v>
      </c>
      <c r="AD60" s="25">
        <f t="shared" ca="1" si="16"/>
        <v>-1380.9694787738263</v>
      </c>
      <c r="AE60" s="25">
        <f t="shared" ca="1" si="16"/>
        <v>-1287.3071523541621</v>
      </c>
      <c r="AF60" s="25">
        <f t="shared" ca="1" si="16"/>
        <v>-1280.0589576576858</v>
      </c>
      <c r="AG60" s="25">
        <f t="shared" ca="1" si="16"/>
        <v>-1320.0715683645431</v>
      </c>
      <c r="AH60" s="25">
        <f t="shared" ca="1" si="16"/>
        <v>-949.80281296502289</v>
      </c>
      <c r="AI60" s="25">
        <f t="shared" ca="1" si="16"/>
        <v>-933.25806719215689</v>
      </c>
      <c r="AJ60" s="25">
        <f t="shared" ca="1" si="16"/>
        <v>-263.35682451069806</v>
      </c>
      <c r="AK60" s="25">
        <f t="shared" ca="1" si="16"/>
        <v>-197.08287846182793</v>
      </c>
    </row>
    <row r="61" spans="8:37">
      <c r="H61" s="21" t="s">
        <v>76</v>
      </c>
      <c r="I61" s="25">
        <f t="shared" ca="1" si="15"/>
        <v>0.21560537399991375</v>
      </c>
      <c r="J61" s="25">
        <f t="shared" ca="1" si="15"/>
        <v>0.84542304800000068</v>
      </c>
      <c r="K61" s="25">
        <f t="shared" ca="1" si="15"/>
        <v>0.58871096999990868</v>
      </c>
      <c r="L61" s="25">
        <f t="shared" ca="1" si="15"/>
        <v>-1.6145855340000992</v>
      </c>
      <c r="M61" s="25">
        <f t="shared" ca="1" si="15"/>
        <v>3.9389616300000512</v>
      </c>
      <c r="N61" s="25">
        <f t="shared" ca="1" si="15"/>
        <v>10.804089670001076</v>
      </c>
      <c r="O61" s="25">
        <f t="shared" ca="1" si="15"/>
        <v>-14.29061763999789</v>
      </c>
      <c r="P61" s="25">
        <f t="shared" ca="1" si="15"/>
        <v>-7.9774201000012681</v>
      </c>
      <c r="Q61" s="25">
        <f t="shared" ca="1" si="15"/>
        <v>2.0364621000002217</v>
      </c>
      <c r="R61" s="25">
        <f t="shared" ca="1" si="15"/>
        <v>1.0627030999999079</v>
      </c>
      <c r="S61" s="25">
        <f t="shared" ca="1" si="15"/>
        <v>1.0623848999991878</v>
      </c>
      <c r="T61" s="25">
        <f t="shared" ca="1" si="15"/>
        <v>-6.9203519999989567</v>
      </c>
      <c r="U61" s="25">
        <f t="shared" ca="1" si="15"/>
        <v>-5.6080847000018821</v>
      </c>
      <c r="V61" s="25">
        <f t="shared" ca="1" si="15"/>
        <v>-14.918781400000853</v>
      </c>
      <c r="W61" s="25">
        <f t="shared" ca="1" si="15"/>
        <v>-19.942752000001747</v>
      </c>
      <c r="X61" s="25">
        <f t="shared" ca="1" si="15"/>
        <v>-2.7182915999987927</v>
      </c>
      <c r="Y61" s="25">
        <f t="shared" ca="1" si="16"/>
        <v>19.095346000000518</v>
      </c>
      <c r="Z61" s="25">
        <f t="shared" ca="1" si="16"/>
        <v>23.489360299999134</v>
      </c>
      <c r="AA61" s="25">
        <f t="shared" ca="1" si="16"/>
        <v>19.829665600000681</v>
      </c>
      <c r="AB61" s="25">
        <f t="shared" ca="1" si="16"/>
        <v>13.747927000001255</v>
      </c>
      <c r="AC61" s="25">
        <f t="shared" ca="1" si="16"/>
        <v>17.573039999999764</v>
      </c>
      <c r="AD61" s="25">
        <f t="shared" ca="1" si="16"/>
        <v>10.23664700000063</v>
      </c>
      <c r="AE61" s="25">
        <f t="shared" ca="1" si="16"/>
        <v>28.475279000000228</v>
      </c>
      <c r="AF61" s="25">
        <f t="shared" ca="1" si="16"/>
        <v>33.729035000001659</v>
      </c>
      <c r="AG61" s="25">
        <f t="shared" ca="1" si="16"/>
        <v>63.63510000000133</v>
      </c>
      <c r="AH61" s="25">
        <f t="shared" ca="1" si="16"/>
        <v>15.29028900000003</v>
      </c>
      <c r="AI61" s="25">
        <f t="shared" ca="1" si="16"/>
        <v>46.676442999998017</v>
      </c>
      <c r="AJ61" s="25">
        <f t="shared" ca="1" si="16"/>
        <v>122.78561700000091</v>
      </c>
      <c r="AK61" s="25">
        <f t="shared" ca="1" si="16"/>
        <v>247.30520350000097</v>
      </c>
    </row>
    <row r="63" spans="8:37">
      <c r="H63" s="26" t="s">
        <v>125</v>
      </c>
      <c r="I63" s="26"/>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188736"/>
  </sheetPr>
  <dimension ref="A1:AE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16384" width="9.140625" style="13"/>
  </cols>
  <sheetData>
    <row r="1" spans="1:31" s="28" customFormat="1" ht="23.25" customHeight="1">
      <c r="A1" s="27" t="s">
        <v>126</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s="28" customFormat="1"/>
    <row r="3" spans="1:31" s="28" customFormat="1"/>
    <row r="4" spans="1:31">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0">
        <v>0.54194422316997315</v>
      </c>
      <c r="D6" s="30">
        <v>0.48547739967213926</v>
      </c>
      <c r="E6" s="30">
        <v>0.5283362607173534</v>
      </c>
      <c r="F6" s="30">
        <v>0.64844965974996305</v>
      </c>
      <c r="G6" s="30">
        <v>0.68680987430821994</v>
      </c>
      <c r="H6" s="30">
        <v>0.65386766225125748</v>
      </c>
      <c r="I6" s="30">
        <v>0.60665009365602718</v>
      </c>
      <c r="J6" s="30">
        <v>0.6731807514622532</v>
      </c>
      <c r="K6" s="30">
        <v>0.64331740723455688</v>
      </c>
      <c r="L6" s="30">
        <v>0.62010059257892824</v>
      </c>
      <c r="M6" s="30">
        <v>0.60431526330507135</v>
      </c>
      <c r="N6" s="30">
        <v>0.62756528296124681</v>
      </c>
      <c r="O6" s="30">
        <v>0.691048975732377</v>
      </c>
      <c r="P6" s="30">
        <v>0.65030134876562784</v>
      </c>
      <c r="Q6" s="30">
        <v>0.62749020765868579</v>
      </c>
      <c r="R6" s="30">
        <v>0.65288009618465059</v>
      </c>
      <c r="S6" s="30">
        <v>0.68995456203204186</v>
      </c>
      <c r="T6" s="30">
        <v>0.68942167069669957</v>
      </c>
      <c r="U6" s="30">
        <v>0.63958736989434883</v>
      </c>
      <c r="V6" s="30">
        <v>0.61483522344486852</v>
      </c>
      <c r="W6" s="30">
        <v>0.57200318529273009</v>
      </c>
      <c r="X6" s="30">
        <v>0.6508162353973993</v>
      </c>
      <c r="Y6" s="30">
        <v>0.6127997855339451</v>
      </c>
      <c r="Z6" s="30">
        <v>0.59277398202926745</v>
      </c>
      <c r="AA6" s="30">
        <v>0.57681061216516494</v>
      </c>
      <c r="AB6" s="30">
        <v>0.58632605627341128</v>
      </c>
      <c r="AC6" s="30">
        <v>0.55550376739315832</v>
      </c>
      <c r="AD6" s="30">
        <v>0.53981115806859026</v>
      </c>
      <c r="AE6" s="30">
        <v>0.48977384846227684</v>
      </c>
    </row>
    <row r="7" spans="1:31">
      <c r="A7" s="29" t="s">
        <v>40</v>
      </c>
      <c r="B7" s="29" t="s">
        <v>71</v>
      </c>
      <c r="C7" s="30">
        <v>0.70695404714921695</v>
      </c>
      <c r="D7" s="30">
        <v>0.66892606362189111</v>
      </c>
      <c r="E7" s="30">
        <v>0.67927414180989665</v>
      </c>
      <c r="F7" s="30">
        <v>0.67198703647784375</v>
      </c>
      <c r="G7" s="30">
        <v>0.70537320832405248</v>
      </c>
      <c r="H7" s="30">
        <v>0.7219129044512308</v>
      </c>
      <c r="I7" s="30">
        <v>0.69822133029295097</v>
      </c>
      <c r="J7" s="30">
        <v>0.69792732879898056</v>
      </c>
      <c r="K7" s="30">
        <v>0.68284779590337219</v>
      </c>
      <c r="L7" s="30">
        <v>0.72136816526976044</v>
      </c>
      <c r="M7" s="30">
        <v>0.7078388734844977</v>
      </c>
      <c r="N7" s="30">
        <v>0.69780617418474433</v>
      </c>
      <c r="O7" s="30">
        <v>0.72175356066475505</v>
      </c>
      <c r="P7" s="30">
        <v>0.69233976444008494</v>
      </c>
      <c r="Q7" s="30">
        <v>0.72277762898490405</v>
      </c>
      <c r="R7" s="30">
        <v>0.68138771970228662</v>
      </c>
      <c r="S7" s="30">
        <v>0.63233581919570803</v>
      </c>
      <c r="T7" s="30">
        <v>0.63867196551028027</v>
      </c>
      <c r="U7" s="30">
        <v>0.54201700656509344</v>
      </c>
      <c r="V7" s="30">
        <v>0.56294618283585196</v>
      </c>
      <c r="W7" s="30">
        <v>0.62892936491965634</v>
      </c>
      <c r="X7" s="30">
        <v>0.63198388265150263</v>
      </c>
      <c r="Y7" s="30">
        <v>0.60714614671738742</v>
      </c>
      <c r="Z7" s="30">
        <v>0.57489175081901622</v>
      </c>
      <c r="AA7" s="30">
        <v>0.57533301897557743</v>
      </c>
      <c r="AB7" s="30">
        <v>0.61553696113000766</v>
      </c>
      <c r="AC7" s="30">
        <v>0.60429680968746602</v>
      </c>
      <c r="AD7" s="30" t="s">
        <v>169</v>
      </c>
      <c r="AE7" s="30" t="s">
        <v>169</v>
      </c>
    </row>
    <row r="8" spans="1:31">
      <c r="A8" s="29" t="s">
        <v>40</v>
      </c>
      <c r="B8" s="29" t="s">
        <v>20</v>
      </c>
      <c r="C8" s="30">
        <v>8.4171481676829238E-2</v>
      </c>
      <c r="D8" s="30">
        <v>8.4171481702991824E-2</v>
      </c>
      <c r="E8" s="30">
        <v>7.5704078386899729E-2</v>
      </c>
      <c r="F8" s="30">
        <v>8.0250177115401486E-2</v>
      </c>
      <c r="G8" s="30">
        <v>7.4098185050861423E-2</v>
      </c>
      <c r="H8" s="30">
        <v>7.3782460874827899E-2</v>
      </c>
      <c r="I8" s="30">
        <v>7.616585089628812E-2</v>
      </c>
      <c r="J8" s="30">
        <v>9.2814008137679718E-2</v>
      </c>
      <c r="K8" s="30">
        <v>7.3296735827214979E-2</v>
      </c>
      <c r="L8" s="30">
        <v>7.6437270395792623E-2</v>
      </c>
      <c r="M8" s="30">
        <v>8.878552431839043E-2</v>
      </c>
      <c r="N8" s="30">
        <v>0.197521416050567</v>
      </c>
      <c r="O8" s="30">
        <v>0.21881070530007043</v>
      </c>
      <c r="P8" s="30">
        <v>0.21597249990267287</v>
      </c>
      <c r="Q8" s="30">
        <v>0.16237681074523047</v>
      </c>
      <c r="R8" s="30">
        <v>0.17934137234192499</v>
      </c>
      <c r="S8" s="30">
        <v>0.29461714733558525</v>
      </c>
      <c r="T8" s="30">
        <v>0.29619054195225897</v>
      </c>
      <c r="U8" s="30">
        <v>0.25577283027193087</v>
      </c>
      <c r="V8" s="30">
        <v>0.2563937510656063</v>
      </c>
      <c r="W8" s="30">
        <v>0.26580521261269308</v>
      </c>
      <c r="X8" s="30">
        <v>0.30584159658291438</v>
      </c>
      <c r="Y8" s="30">
        <v>0.25155557319074467</v>
      </c>
      <c r="Z8" s="30">
        <v>0.28614205702202028</v>
      </c>
      <c r="AA8" s="30">
        <v>0.29190866204085236</v>
      </c>
      <c r="AB8" s="30">
        <v>0.28260014490846014</v>
      </c>
      <c r="AC8" s="30">
        <v>0.28337442065204121</v>
      </c>
      <c r="AD8" s="30">
        <v>0.28260023394534611</v>
      </c>
      <c r="AE8" s="30">
        <v>0.28260022680030777</v>
      </c>
    </row>
    <row r="9" spans="1:31">
      <c r="A9" s="29" t="s">
        <v>40</v>
      </c>
      <c r="B9" s="29" t="s">
        <v>32</v>
      </c>
      <c r="C9" s="30">
        <v>5.7631420902948247E-2</v>
      </c>
      <c r="D9" s="30">
        <v>5.8855803384076338E-2</v>
      </c>
      <c r="E9" s="30">
        <v>6.0343870836302695E-2</v>
      </c>
      <c r="F9" s="30">
        <v>1.4550636679467866E-2</v>
      </c>
      <c r="G9" s="30">
        <v>1.3371085976060376E-2</v>
      </c>
      <c r="H9" s="30">
        <v>1.4156806341885063E-2</v>
      </c>
      <c r="I9" s="30">
        <v>1.3722953206244885E-2</v>
      </c>
      <c r="J9" s="30">
        <v>1.5204063564019299E-2</v>
      </c>
      <c r="K9" s="30">
        <v>1.2820774878256377E-2</v>
      </c>
      <c r="L9" s="30">
        <v>1.3270970542336403E-2</v>
      </c>
      <c r="M9" s="30">
        <v>1.2871232406564258E-2</v>
      </c>
      <c r="N9" s="30">
        <v>2.7491462275978474E-2</v>
      </c>
      <c r="O9" s="30">
        <v>2.3755182021537733E-2</v>
      </c>
      <c r="P9" s="30">
        <v>4.9695861459735535E-2</v>
      </c>
      <c r="Q9" s="30">
        <v>2.830109346656658E-2</v>
      </c>
      <c r="R9" s="30">
        <v>2.9817527522361914E-2</v>
      </c>
      <c r="S9" s="30">
        <v>6.0895373975730076E-2</v>
      </c>
      <c r="T9" s="30">
        <v>7.4011724369800469E-2</v>
      </c>
      <c r="U9" s="30">
        <v>0.22371689497716757</v>
      </c>
      <c r="V9" s="30">
        <v>0.22771920526201347</v>
      </c>
      <c r="W9" s="30">
        <v>0.23491022504892367</v>
      </c>
      <c r="X9" s="30">
        <v>0.28720232659273753</v>
      </c>
      <c r="Y9" s="30">
        <v>0.24653677429876059</v>
      </c>
      <c r="Z9" s="30">
        <v>0.24421863448575776</v>
      </c>
      <c r="AA9" s="30">
        <v>0.29809779299847661</v>
      </c>
      <c r="AB9" s="30" t="s">
        <v>169</v>
      </c>
      <c r="AC9" s="30" t="s">
        <v>169</v>
      </c>
      <c r="AD9" s="30" t="s">
        <v>169</v>
      </c>
      <c r="AE9" s="30" t="s">
        <v>169</v>
      </c>
    </row>
    <row r="10" spans="1:31">
      <c r="A10" s="29" t="s">
        <v>40</v>
      </c>
      <c r="B10" s="29" t="s">
        <v>66</v>
      </c>
      <c r="C10" s="30">
        <v>8.7457754599011496E-4</v>
      </c>
      <c r="D10" s="30">
        <v>3.9985058387117405E-4</v>
      </c>
      <c r="E10" s="30">
        <v>1.9834794616640458E-3</v>
      </c>
      <c r="F10" s="30">
        <v>1.6887864166137904E-3</v>
      </c>
      <c r="G10" s="30">
        <v>6.0382967814194501E-4</v>
      </c>
      <c r="H10" s="30">
        <v>1.3497155758770451E-3</v>
      </c>
      <c r="I10" s="30">
        <v>9.9388494345508923E-4</v>
      </c>
      <c r="J10" s="30">
        <v>2.4645751624483856E-3</v>
      </c>
      <c r="K10" s="30">
        <v>2.8214846060827024E-4</v>
      </c>
      <c r="L10" s="30">
        <v>5.8075305285571551E-4</v>
      </c>
      <c r="M10" s="30">
        <v>6.9138989475282212E-4</v>
      </c>
      <c r="N10" s="30">
        <v>1.0066742094134834E-2</v>
      </c>
      <c r="O10" s="30">
        <v>7.7991649284849755E-3</v>
      </c>
      <c r="P10" s="30">
        <v>1.0344461748377774E-2</v>
      </c>
      <c r="Q10" s="30">
        <v>8.6570749779132667E-3</v>
      </c>
      <c r="R10" s="30">
        <v>9.9669289784473977E-3</v>
      </c>
      <c r="S10" s="30">
        <v>3.6206348586013251E-2</v>
      </c>
      <c r="T10" s="30">
        <v>3.9840587929708168E-2</v>
      </c>
      <c r="U10" s="30">
        <v>7.3924692598704878E-2</v>
      </c>
      <c r="V10" s="30">
        <v>8.4058379863148416E-2</v>
      </c>
      <c r="W10" s="30">
        <v>6.1960420453769149E-2</v>
      </c>
      <c r="X10" s="30">
        <v>8.5436071480795434E-2</v>
      </c>
      <c r="Y10" s="30">
        <v>0.1254883170323193</v>
      </c>
      <c r="Z10" s="30">
        <v>6.8769917899875035E-2</v>
      </c>
      <c r="AA10" s="30">
        <v>7.2672904719605677E-2</v>
      </c>
      <c r="AB10" s="30">
        <v>0.10730492698462765</v>
      </c>
      <c r="AC10" s="30">
        <v>0.13525844734048417</v>
      </c>
      <c r="AD10" s="30">
        <v>0.17749971148267496</v>
      </c>
      <c r="AE10" s="30">
        <v>0.17316078752995581</v>
      </c>
    </row>
    <row r="11" spans="1:31">
      <c r="A11" s="29" t="s">
        <v>40</v>
      </c>
      <c r="B11" s="29" t="s">
        <v>65</v>
      </c>
      <c r="C11" s="30">
        <v>0.20751058341638029</v>
      </c>
      <c r="D11" s="30">
        <v>0.21130182355892999</v>
      </c>
      <c r="E11" s="30">
        <v>0.20997944539670993</v>
      </c>
      <c r="F11" s="30">
        <v>0.25685552430789294</v>
      </c>
      <c r="G11" s="30">
        <v>0.26828436558890245</v>
      </c>
      <c r="H11" s="30">
        <v>0.24440185100044476</v>
      </c>
      <c r="I11" s="30">
        <v>0.24570619088777895</v>
      </c>
      <c r="J11" s="30">
        <v>0.28009820834597204</v>
      </c>
      <c r="K11" s="30">
        <v>0.24161025929326307</v>
      </c>
      <c r="L11" s="30">
        <v>0.22143797549002434</v>
      </c>
      <c r="M11" s="30">
        <v>0.21302606438023189</v>
      </c>
      <c r="N11" s="30">
        <v>0.21383528716966477</v>
      </c>
      <c r="O11" s="30">
        <v>0.22329328131962495</v>
      </c>
      <c r="P11" s="30">
        <v>0.21597340127240108</v>
      </c>
      <c r="Q11" s="30">
        <v>0.20681916325103686</v>
      </c>
      <c r="R11" s="30">
        <v>0.19410876289737158</v>
      </c>
      <c r="S11" s="30">
        <v>0.22196687286201569</v>
      </c>
      <c r="T11" s="30">
        <v>0.19508402956808282</v>
      </c>
      <c r="U11" s="30">
        <v>0.18380855514051428</v>
      </c>
      <c r="V11" s="30">
        <v>0.17036252199951588</v>
      </c>
      <c r="W11" s="30">
        <v>0.17044107939519651</v>
      </c>
      <c r="X11" s="30">
        <v>0.18248350688490592</v>
      </c>
      <c r="Y11" s="30">
        <v>0.18530298530815248</v>
      </c>
      <c r="Z11" s="30">
        <v>0.17679815433346857</v>
      </c>
      <c r="AA11" s="30">
        <v>0.17571790459956402</v>
      </c>
      <c r="AB11" s="30">
        <v>0.20613206962875588</v>
      </c>
      <c r="AC11" s="30">
        <v>0.17766094052631479</v>
      </c>
      <c r="AD11" s="30">
        <v>0.17080839961381616</v>
      </c>
      <c r="AE11" s="30">
        <v>0.1582410313087998</v>
      </c>
    </row>
    <row r="12" spans="1:31">
      <c r="A12" s="29" t="s">
        <v>40</v>
      </c>
      <c r="B12" s="29" t="s">
        <v>69</v>
      </c>
      <c r="C12" s="30">
        <v>0.35808161495875379</v>
      </c>
      <c r="D12" s="30">
        <v>0.36821003791288254</v>
      </c>
      <c r="E12" s="30">
        <v>0.33631271383597905</v>
      </c>
      <c r="F12" s="30">
        <v>0.33917819090899415</v>
      </c>
      <c r="G12" s="30">
        <v>0.36284818314262363</v>
      </c>
      <c r="H12" s="30">
        <v>0.37787523818527219</v>
      </c>
      <c r="I12" s="30">
        <v>0.38463476835186194</v>
      </c>
      <c r="J12" s="30">
        <v>0.36110692640424247</v>
      </c>
      <c r="K12" s="30">
        <v>0.34150852178898217</v>
      </c>
      <c r="L12" s="30">
        <v>0.35144878481590103</v>
      </c>
      <c r="M12" s="30">
        <v>0.36817886946434797</v>
      </c>
      <c r="N12" s="30">
        <v>0.3475548509943957</v>
      </c>
      <c r="O12" s="30">
        <v>0.33943437609001398</v>
      </c>
      <c r="P12" s="30">
        <v>0.35843010227280214</v>
      </c>
      <c r="Q12" s="30">
        <v>0.37047126426460331</v>
      </c>
      <c r="R12" s="30">
        <v>0.37738130964560401</v>
      </c>
      <c r="S12" s="30">
        <v>0.3547661548102376</v>
      </c>
      <c r="T12" s="30">
        <v>0.35069361968240226</v>
      </c>
      <c r="U12" s="30">
        <v>0.35182066863325201</v>
      </c>
      <c r="V12" s="30">
        <v>0.35057443012470246</v>
      </c>
      <c r="W12" s="30">
        <v>0.33236330299400313</v>
      </c>
      <c r="X12" s="30">
        <v>0.31160239213724322</v>
      </c>
      <c r="Y12" s="30">
        <v>0.33614407574723382</v>
      </c>
      <c r="Z12" s="30">
        <v>0.34951643569015456</v>
      </c>
      <c r="AA12" s="30">
        <v>0.36004694919665819</v>
      </c>
      <c r="AB12" s="30">
        <v>0.34505809800609905</v>
      </c>
      <c r="AC12" s="30">
        <v>0.33608130681384696</v>
      </c>
      <c r="AD12" s="30">
        <v>0.33237774819586652</v>
      </c>
      <c r="AE12" s="30">
        <v>0.32609761451479724</v>
      </c>
    </row>
    <row r="13" spans="1:31">
      <c r="A13" s="29" t="s">
        <v>40</v>
      </c>
      <c r="B13" s="29" t="s">
        <v>68</v>
      </c>
      <c r="C13" s="30">
        <v>0.29560344975600694</v>
      </c>
      <c r="D13" s="30">
        <v>0.29160079531464378</v>
      </c>
      <c r="E13" s="30">
        <v>0.29644265311400114</v>
      </c>
      <c r="F13" s="30">
        <v>0.2843526050220907</v>
      </c>
      <c r="G13" s="30">
        <v>0.27863130748810255</v>
      </c>
      <c r="H13" s="30">
        <v>0.29558061132774999</v>
      </c>
      <c r="I13" s="30">
        <v>0.2990468837187622</v>
      </c>
      <c r="J13" s="30">
        <v>0.26359276509417684</v>
      </c>
      <c r="K13" s="30">
        <v>0.27392436836438722</v>
      </c>
      <c r="L13" s="30">
        <v>0.28686703538425001</v>
      </c>
      <c r="M13" s="30">
        <v>0.29192572554116947</v>
      </c>
      <c r="N13" s="30">
        <v>0.29286079632940187</v>
      </c>
      <c r="O13" s="30">
        <v>0.28258900051018782</v>
      </c>
      <c r="P13" s="30">
        <v>0.27538715097667926</v>
      </c>
      <c r="Q13" s="30">
        <v>0.29370901415277245</v>
      </c>
      <c r="R13" s="30">
        <v>0.29434222087673678</v>
      </c>
      <c r="S13" s="30">
        <v>0.260419629701587</v>
      </c>
      <c r="T13" s="30">
        <v>0.27164434727943498</v>
      </c>
      <c r="U13" s="30">
        <v>0.28279208612680862</v>
      </c>
      <c r="V13" s="30">
        <v>0.28150733482746754</v>
      </c>
      <c r="W13" s="30">
        <v>0.28200667345800046</v>
      </c>
      <c r="X13" s="30">
        <v>0.26782242947059459</v>
      </c>
      <c r="Y13" s="30">
        <v>0.26139104504101079</v>
      </c>
      <c r="Z13" s="30">
        <v>0.27271127270891504</v>
      </c>
      <c r="AA13" s="30">
        <v>0.27194435716535353</v>
      </c>
      <c r="AB13" s="30">
        <v>0.24380754142867797</v>
      </c>
      <c r="AC13" s="30">
        <v>0.24903951730231913</v>
      </c>
      <c r="AD13" s="30">
        <v>0.25750877620082635</v>
      </c>
      <c r="AE13" s="30">
        <v>0.25481014314516098</v>
      </c>
    </row>
    <row r="14" spans="1:31">
      <c r="A14" s="29" t="s">
        <v>40</v>
      </c>
      <c r="B14" s="29" t="s">
        <v>36</v>
      </c>
      <c r="C14" s="30">
        <v>9.3051817757524261E-2</v>
      </c>
      <c r="D14" s="30">
        <v>5.4074555482746658E-2</v>
      </c>
      <c r="E14" s="30">
        <v>5.808762762387118E-2</v>
      </c>
      <c r="F14" s="30">
        <v>6.5842535742820285E-2</v>
      </c>
      <c r="G14" s="30">
        <v>6.5162143476868384E-2</v>
      </c>
      <c r="H14" s="30">
        <v>6.3907452837793949E-2</v>
      </c>
      <c r="I14" s="30">
        <v>6.1707891834640566E-2</v>
      </c>
      <c r="J14" s="30">
        <v>5.7581589683456377E-2</v>
      </c>
      <c r="K14" s="30">
        <v>5.3155695480160414E-2</v>
      </c>
      <c r="L14" s="30">
        <v>5.5545508183326375E-2</v>
      </c>
      <c r="M14" s="30">
        <v>5.3917776314635936E-2</v>
      </c>
      <c r="N14" s="30">
        <v>5.6160374550418668E-2</v>
      </c>
      <c r="O14" s="30">
        <v>7.0326103265586332E-2</v>
      </c>
      <c r="P14" s="30">
        <v>6.8363568195578234E-2</v>
      </c>
      <c r="Q14" s="30">
        <v>7.0726408025615473E-2</v>
      </c>
      <c r="R14" s="30">
        <v>7.0755014591295837E-2</v>
      </c>
      <c r="S14" s="30">
        <v>0.12402901725198553</v>
      </c>
      <c r="T14" s="30">
        <v>0.1241131052693914</v>
      </c>
      <c r="U14" s="30">
        <v>0.1289443775779637</v>
      </c>
      <c r="V14" s="30">
        <v>0.12833733833870536</v>
      </c>
      <c r="W14" s="30">
        <v>0.13264015734254558</v>
      </c>
      <c r="X14" s="30">
        <v>0.13913402634803898</v>
      </c>
      <c r="Y14" s="30">
        <v>0.13936103204628553</v>
      </c>
      <c r="Z14" s="30">
        <v>0.14214508948169294</v>
      </c>
      <c r="AA14" s="30">
        <v>0.14141850580815615</v>
      </c>
      <c r="AB14" s="30">
        <v>0.1329634034626421</v>
      </c>
      <c r="AC14" s="30">
        <v>0.134557317721967</v>
      </c>
      <c r="AD14" s="30">
        <v>0.13477152482234003</v>
      </c>
      <c r="AE14" s="30">
        <v>0.12913149162336787</v>
      </c>
    </row>
    <row r="15" spans="1:31">
      <c r="A15" s="29" t="s">
        <v>40</v>
      </c>
      <c r="B15" s="29" t="s">
        <v>73</v>
      </c>
      <c r="C15" s="30">
        <v>8.8014114380742994E-3</v>
      </c>
      <c r="D15" s="30">
        <v>2.5746416793505821E-2</v>
      </c>
      <c r="E15" s="30">
        <v>3.6782850860464344E-2</v>
      </c>
      <c r="F15" s="30">
        <v>0.233844949735379</v>
      </c>
      <c r="G15" s="30">
        <v>0.20886690981018988</v>
      </c>
      <c r="H15" s="30">
        <v>0.21288169951062322</v>
      </c>
      <c r="I15" s="30">
        <v>0.22721741375505347</v>
      </c>
      <c r="J15" s="30">
        <v>0.26185084446342605</v>
      </c>
      <c r="K15" s="30">
        <v>0.23361151926763421</v>
      </c>
      <c r="L15" s="30">
        <v>0.24941610382480828</v>
      </c>
      <c r="M15" s="30">
        <v>0.2404100392573908</v>
      </c>
      <c r="N15" s="30">
        <v>0.26696824869255414</v>
      </c>
      <c r="O15" s="30">
        <v>0.23784668404828296</v>
      </c>
      <c r="P15" s="30">
        <v>0.24203746191015027</v>
      </c>
      <c r="Q15" s="30">
        <v>0.25523249831731282</v>
      </c>
      <c r="R15" s="30">
        <v>0.25059733971554216</v>
      </c>
      <c r="S15" s="30">
        <v>0.24765551180894069</v>
      </c>
      <c r="T15" s="30">
        <v>0.23885490827919451</v>
      </c>
      <c r="U15" s="30">
        <v>0.25418970894185389</v>
      </c>
      <c r="V15" s="30">
        <v>0.25631027354572344</v>
      </c>
      <c r="W15" s="30">
        <v>0.26182179736590511</v>
      </c>
      <c r="X15" s="30">
        <v>0.25862571101487919</v>
      </c>
      <c r="Y15" s="30">
        <v>0.25890180069197405</v>
      </c>
      <c r="Z15" s="30">
        <v>0.27567063195344221</v>
      </c>
      <c r="AA15" s="30">
        <v>0.26566453909952181</v>
      </c>
      <c r="AB15" s="30">
        <v>0.24826873067086089</v>
      </c>
      <c r="AC15" s="30">
        <v>0.24051095814319287</v>
      </c>
      <c r="AD15" s="30">
        <v>0.25336195564392899</v>
      </c>
      <c r="AE15" s="30">
        <v>0.22180805475387225</v>
      </c>
    </row>
    <row r="16" spans="1:31">
      <c r="A16" s="29" t="s">
        <v>40</v>
      </c>
      <c r="B16" s="29" t="s">
        <v>56</v>
      </c>
      <c r="C16" s="30">
        <v>7.5268458573941502E-2</v>
      </c>
      <c r="D16" s="30">
        <v>8.4237271731898128E-2</v>
      </c>
      <c r="E16" s="30">
        <v>7.8474427501080926E-2</v>
      </c>
      <c r="F16" s="30">
        <v>9.3225216079932866E-2</v>
      </c>
      <c r="G16" s="30">
        <v>9.579222125171083E-2</v>
      </c>
      <c r="H16" s="30">
        <v>9.1035244100542534E-2</v>
      </c>
      <c r="I16" s="30">
        <v>8.6774001191518277E-2</v>
      </c>
      <c r="J16" s="30">
        <v>8.1923408474167778E-2</v>
      </c>
      <c r="K16" s="30">
        <v>7.3765532483457991E-2</v>
      </c>
      <c r="L16" s="30">
        <v>7.264644731404328E-2</v>
      </c>
      <c r="M16" s="30">
        <v>7.029190785780226E-2</v>
      </c>
      <c r="N16" s="30">
        <v>7.2591918888772519E-2</v>
      </c>
      <c r="O16" s="30">
        <v>6.9352382524249107E-2</v>
      </c>
      <c r="P16" s="30">
        <v>6.5636069784390016E-2</v>
      </c>
      <c r="Q16" s="30">
        <v>6.6875551960688978E-2</v>
      </c>
      <c r="R16" s="30">
        <v>6.6327295237365844E-2</v>
      </c>
      <c r="S16" s="30">
        <v>5.8434534237128848E-2</v>
      </c>
      <c r="T16" s="30">
        <v>5.6573757089711421E-2</v>
      </c>
      <c r="U16" s="30">
        <v>5.6273090908342517E-2</v>
      </c>
      <c r="V16" s="30">
        <v>5.5517519011579176E-2</v>
      </c>
      <c r="W16" s="30">
        <v>5.616167870056725E-2</v>
      </c>
      <c r="X16" s="30">
        <v>5.5430874645765807E-2</v>
      </c>
      <c r="Y16" s="30">
        <v>5.3389806676385432E-2</v>
      </c>
      <c r="Z16" s="30">
        <v>5.562713835566379E-2</v>
      </c>
      <c r="AA16" s="30">
        <v>5.2690362491038367E-2</v>
      </c>
      <c r="AB16" s="30">
        <v>4.8627765260968202E-2</v>
      </c>
      <c r="AC16" s="30">
        <v>4.7872496939671487E-2</v>
      </c>
      <c r="AD16" s="30">
        <v>4.7569558804944213E-2</v>
      </c>
      <c r="AE16" s="30">
        <v>3.6319995050940426E-2</v>
      </c>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0">
        <v>0.50630146016160094</v>
      </c>
      <c r="D20" s="30">
        <v>0.44222359933318833</v>
      </c>
      <c r="E20" s="30">
        <v>0.48305915004599254</v>
      </c>
      <c r="F20" s="30">
        <v>0.60383179741420201</v>
      </c>
      <c r="G20" s="30">
        <v>0.66766420701078266</v>
      </c>
      <c r="H20" s="30">
        <v>0.61383027995467609</v>
      </c>
      <c r="I20" s="30">
        <v>0.57308844588272045</v>
      </c>
      <c r="J20" s="30">
        <v>0.63219817712989801</v>
      </c>
      <c r="K20" s="30">
        <v>0.59221285172228333</v>
      </c>
      <c r="L20" s="30">
        <v>0.57806071715234619</v>
      </c>
      <c r="M20" s="30">
        <v>0.55523091878514985</v>
      </c>
      <c r="N20" s="30">
        <v>0.54577968000638244</v>
      </c>
      <c r="O20" s="30">
        <v>0.6738927083915125</v>
      </c>
      <c r="P20" s="30">
        <v>0.61140762987172514</v>
      </c>
      <c r="Q20" s="30">
        <v>0.49335176729240654</v>
      </c>
      <c r="R20" s="30">
        <v>0.61290575004227965</v>
      </c>
      <c r="S20" s="30">
        <v>0.68244655843057667</v>
      </c>
      <c r="T20" s="30">
        <v>0.65618943006933872</v>
      </c>
      <c r="U20" s="30">
        <v>0.60842140199560291</v>
      </c>
      <c r="V20" s="30">
        <v>0.51197499577202776</v>
      </c>
      <c r="W20" s="30">
        <v>0.44178734990698454</v>
      </c>
      <c r="X20" s="30" t="s">
        <v>169</v>
      </c>
      <c r="Y20" s="30" t="s">
        <v>169</v>
      </c>
      <c r="Z20" s="30" t="s">
        <v>169</v>
      </c>
      <c r="AA20" s="30" t="s">
        <v>169</v>
      </c>
      <c r="AB20" s="30" t="s">
        <v>169</v>
      </c>
      <c r="AC20" s="30" t="s">
        <v>169</v>
      </c>
      <c r="AD20" s="30" t="s">
        <v>169</v>
      </c>
      <c r="AE20" s="30" t="s">
        <v>169</v>
      </c>
    </row>
    <row r="21" spans="1:31" s="28" customFormat="1">
      <c r="A21" s="29" t="s">
        <v>130</v>
      </c>
      <c r="B21" s="29" t="s">
        <v>71</v>
      </c>
      <c r="C21" s="30" t="s">
        <v>169</v>
      </c>
      <c r="D21" s="30" t="s">
        <v>169</v>
      </c>
      <c r="E21" s="30" t="s">
        <v>169</v>
      </c>
      <c r="F21" s="30" t="s">
        <v>169</v>
      </c>
      <c r="G21" s="30" t="s">
        <v>169</v>
      </c>
      <c r="H21" s="30" t="s">
        <v>169</v>
      </c>
      <c r="I21" s="30" t="s">
        <v>169</v>
      </c>
      <c r="J21" s="30" t="s">
        <v>169</v>
      </c>
      <c r="K21" s="30" t="s">
        <v>169</v>
      </c>
      <c r="L21" s="30" t="s">
        <v>169</v>
      </c>
      <c r="M21" s="30" t="s">
        <v>169</v>
      </c>
      <c r="N21" s="30" t="s">
        <v>169</v>
      </c>
      <c r="O21" s="30" t="s">
        <v>169</v>
      </c>
      <c r="P21" s="30" t="s">
        <v>169</v>
      </c>
      <c r="Q21" s="30" t="s">
        <v>169</v>
      </c>
      <c r="R21" s="30" t="s">
        <v>169</v>
      </c>
      <c r="S21" s="30" t="s">
        <v>169</v>
      </c>
      <c r="T21" s="30" t="s">
        <v>169</v>
      </c>
      <c r="U21" s="30" t="s">
        <v>169</v>
      </c>
      <c r="V21" s="30" t="s">
        <v>169</v>
      </c>
      <c r="W21" s="30" t="s">
        <v>169</v>
      </c>
      <c r="X21" s="30" t="s">
        <v>169</v>
      </c>
      <c r="Y21" s="30" t="s">
        <v>169</v>
      </c>
      <c r="Z21" s="30" t="s">
        <v>169</v>
      </c>
      <c r="AA21" s="30" t="s">
        <v>169</v>
      </c>
      <c r="AB21" s="30" t="s">
        <v>169</v>
      </c>
      <c r="AC21" s="30" t="s">
        <v>169</v>
      </c>
      <c r="AD21" s="30" t="s">
        <v>169</v>
      </c>
      <c r="AE21" s="30" t="s">
        <v>169</v>
      </c>
    </row>
    <row r="22" spans="1:31" s="28" customFormat="1">
      <c r="A22" s="29" t="s">
        <v>130</v>
      </c>
      <c r="B22" s="29" t="s">
        <v>20</v>
      </c>
      <c r="C22" s="30">
        <v>6.14592385764051E-3</v>
      </c>
      <c r="D22" s="30">
        <v>6.1459239649607859E-3</v>
      </c>
      <c r="E22" s="30">
        <v>1.8511846238911785E-2</v>
      </c>
      <c r="F22" s="30">
        <v>1.3511457647684931E-2</v>
      </c>
      <c r="G22" s="30">
        <v>1.1608964425555798E-2</v>
      </c>
      <c r="H22" s="30">
        <v>1.160896438121275E-2</v>
      </c>
      <c r="I22" s="30">
        <v>1.1709327714586302E-2</v>
      </c>
      <c r="J22" s="30">
        <v>1.3352528212016932E-2</v>
      </c>
      <c r="K22" s="30">
        <v>1.160896484877748E-2</v>
      </c>
      <c r="L22" s="30">
        <v>1.1608964886482375E-2</v>
      </c>
      <c r="M22" s="30">
        <v>1.1640770711873791E-2</v>
      </c>
      <c r="N22" s="30">
        <v>0.19248622916815653</v>
      </c>
      <c r="O22" s="30">
        <v>0.18429784505141186</v>
      </c>
      <c r="P22" s="30">
        <v>0.21794722461028349</v>
      </c>
      <c r="Q22" s="30">
        <v>0.12148856209971506</v>
      </c>
      <c r="R22" s="30">
        <v>0.12631673126671653</v>
      </c>
      <c r="S22" s="30">
        <v>0.26696536517202268</v>
      </c>
      <c r="T22" s="30">
        <v>0.2874911273349815</v>
      </c>
      <c r="U22" s="30">
        <v>0.24271542800997167</v>
      </c>
      <c r="V22" s="30">
        <v>0.2291575832007233</v>
      </c>
      <c r="W22" s="30">
        <v>0.23355548210363108</v>
      </c>
      <c r="X22" s="30">
        <v>0.28303153657609315</v>
      </c>
      <c r="Y22" s="30">
        <v>1.77153690874059E-2</v>
      </c>
      <c r="Z22" s="30" t="s">
        <v>169</v>
      </c>
      <c r="AA22" s="30" t="s">
        <v>169</v>
      </c>
      <c r="AB22" s="30" t="s">
        <v>169</v>
      </c>
      <c r="AC22" s="30" t="s">
        <v>169</v>
      </c>
      <c r="AD22" s="30" t="s">
        <v>169</v>
      </c>
      <c r="AE22" s="30" t="s">
        <v>169</v>
      </c>
    </row>
    <row r="23" spans="1:31" s="28" customFormat="1">
      <c r="A23" s="29" t="s">
        <v>130</v>
      </c>
      <c r="B23" s="29" t="s">
        <v>32</v>
      </c>
      <c r="C23" s="30" t="s">
        <v>169</v>
      </c>
      <c r="D23" s="30" t="s">
        <v>169</v>
      </c>
      <c r="E23" s="30" t="s">
        <v>169</v>
      </c>
      <c r="F23" s="30" t="s">
        <v>169</v>
      </c>
      <c r="G23" s="30" t="s">
        <v>169</v>
      </c>
      <c r="H23" s="30" t="s">
        <v>169</v>
      </c>
      <c r="I23" s="30" t="s">
        <v>169</v>
      </c>
      <c r="J23" s="30" t="s">
        <v>169</v>
      </c>
      <c r="K23" s="30" t="s">
        <v>169</v>
      </c>
      <c r="L23" s="30" t="s">
        <v>169</v>
      </c>
      <c r="M23" s="30" t="s">
        <v>169</v>
      </c>
      <c r="N23" s="30" t="s">
        <v>169</v>
      </c>
      <c r="O23" s="30" t="s">
        <v>169</v>
      </c>
      <c r="P23" s="30" t="s">
        <v>169</v>
      </c>
      <c r="Q23" s="30" t="s">
        <v>169</v>
      </c>
      <c r="R23" s="30" t="s">
        <v>169</v>
      </c>
      <c r="S23" s="30" t="s">
        <v>169</v>
      </c>
      <c r="T23" s="30" t="s">
        <v>169</v>
      </c>
      <c r="U23" s="30" t="s">
        <v>169</v>
      </c>
      <c r="V23" s="30" t="s">
        <v>169</v>
      </c>
      <c r="W23" s="30" t="s">
        <v>169</v>
      </c>
      <c r="X23" s="30" t="s">
        <v>169</v>
      </c>
      <c r="Y23" s="30" t="s">
        <v>169</v>
      </c>
      <c r="Z23" s="30" t="s">
        <v>169</v>
      </c>
      <c r="AA23" s="30" t="s">
        <v>169</v>
      </c>
      <c r="AB23" s="30" t="s">
        <v>169</v>
      </c>
      <c r="AC23" s="30" t="s">
        <v>169</v>
      </c>
      <c r="AD23" s="30" t="s">
        <v>169</v>
      </c>
      <c r="AE23" s="30" t="s">
        <v>169</v>
      </c>
    </row>
    <row r="24" spans="1:31" s="28" customFormat="1">
      <c r="A24" s="29" t="s">
        <v>130</v>
      </c>
      <c r="B24" s="29" t="s">
        <v>66</v>
      </c>
      <c r="C24" s="30">
        <v>1.2790317126145515E-9</v>
      </c>
      <c r="D24" s="30">
        <v>1.3231310848400548E-9</v>
      </c>
      <c r="E24" s="30">
        <v>1.0836185714665535E-3</v>
      </c>
      <c r="F24" s="30">
        <v>3.9002557677113698E-3</v>
      </c>
      <c r="G24" s="30">
        <v>7.769386128377504E-4</v>
      </c>
      <c r="H24" s="30">
        <v>1.4338940476561655E-3</v>
      </c>
      <c r="I24" s="30">
        <v>6.1405566041730967E-4</v>
      </c>
      <c r="J24" s="30">
        <v>6.0879266489892729E-4</v>
      </c>
      <c r="K24" s="30">
        <v>1.8920886282952595E-9</v>
      </c>
      <c r="L24" s="30">
        <v>1.9565595290262338E-9</v>
      </c>
      <c r="M24" s="30">
        <v>2.0951754561446955E-9</v>
      </c>
      <c r="N24" s="30">
        <v>3.7489066217886407E-3</v>
      </c>
      <c r="O24" s="30">
        <v>2.6281248124823214E-3</v>
      </c>
      <c r="P24" s="30">
        <v>3.026392670679248E-3</v>
      </c>
      <c r="Q24" s="30">
        <v>8.2653697807060778E-3</v>
      </c>
      <c r="R24" s="30">
        <v>5.1704650438772317E-3</v>
      </c>
      <c r="S24" s="30">
        <v>2.5444578698652999E-2</v>
      </c>
      <c r="T24" s="30">
        <v>4.3284011881724309E-2</v>
      </c>
      <c r="U24" s="30">
        <v>8.6880066190954147E-2</v>
      </c>
      <c r="V24" s="30">
        <v>0.13329706631525948</v>
      </c>
      <c r="W24" s="30">
        <v>6.457622965497252E-2</v>
      </c>
      <c r="X24" s="30">
        <v>9.5680174376795643E-2</v>
      </c>
      <c r="Y24" s="30">
        <v>0.18778301894464672</v>
      </c>
      <c r="Z24" s="30">
        <v>6.9723342783981096E-2</v>
      </c>
      <c r="AA24" s="30">
        <v>7.2143617421631043E-2</v>
      </c>
      <c r="AB24" s="30">
        <v>0.10439988521382366</v>
      </c>
      <c r="AC24" s="30">
        <v>0.17295039747265473</v>
      </c>
      <c r="AD24" s="30">
        <v>0.23308553829986248</v>
      </c>
      <c r="AE24" s="30">
        <v>0.22498423502418202</v>
      </c>
    </row>
    <row r="25" spans="1:31" s="28" customFormat="1">
      <c r="A25" s="29" t="s">
        <v>130</v>
      </c>
      <c r="B25" s="29" t="s">
        <v>65</v>
      </c>
      <c r="C25" s="30">
        <v>9.0621039718078472E-2</v>
      </c>
      <c r="D25" s="30">
        <v>9.639005546576225E-2</v>
      </c>
      <c r="E25" s="30">
        <v>8.9054482525635248E-2</v>
      </c>
      <c r="F25" s="30">
        <v>0.13029494095722599</v>
      </c>
      <c r="G25" s="30">
        <v>0.12909518631373482</v>
      </c>
      <c r="H25" s="30">
        <v>0.11834611209736538</v>
      </c>
      <c r="I25" s="30">
        <v>0.12116234934598084</v>
      </c>
      <c r="J25" s="30">
        <v>0.17324391024791783</v>
      </c>
      <c r="K25" s="30">
        <v>0.13052533319201928</v>
      </c>
      <c r="L25" s="30">
        <v>0.1146746827058106</v>
      </c>
      <c r="M25" s="30">
        <v>0.11986717605963453</v>
      </c>
      <c r="N25" s="30">
        <v>0.13382506844899</v>
      </c>
      <c r="O25" s="30">
        <v>0.14843519178965406</v>
      </c>
      <c r="P25" s="30">
        <v>0.15303195618381418</v>
      </c>
      <c r="Q25" s="30">
        <v>0.15723468314741704</v>
      </c>
      <c r="R25" s="30">
        <v>0.14658867301696646</v>
      </c>
      <c r="S25" s="30">
        <v>0.18909722980313182</v>
      </c>
      <c r="T25" s="30">
        <v>0.1513430411665474</v>
      </c>
      <c r="U25" s="30">
        <v>0.14026402630207641</v>
      </c>
      <c r="V25" s="30">
        <v>0.13909507856177633</v>
      </c>
      <c r="W25" s="30">
        <v>0.12640430482322496</v>
      </c>
      <c r="X25" s="30">
        <v>0.15449405376999373</v>
      </c>
      <c r="Y25" s="30">
        <v>0.17268045935896414</v>
      </c>
      <c r="Z25" s="30">
        <v>0.16241006067671765</v>
      </c>
      <c r="AA25" s="30">
        <v>0.16891568276763549</v>
      </c>
      <c r="AB25" s="30">
        <v>0.19675306430672215</v>
      </c>
      <c r="AC25" s="30">
        <v>0.16086403645902334</v>
      </c>
      <c r="AD25" s="30">
        <v>0.15249788426379796</v>
      </c>
      <c r="AE25" s="30">
        <v>0.13812660775637459</v>
      </c>
    </row>
    <row r="26" spans="1:31" s="28" customFormat="1">
      <c r="A26" s="29" t="s">
        <v>130</v>
      </c>
      <c r="B26" s="29" t="s">
        <v>69</v>
      </c>
      <c r="C26" s="30">
        <v>0.32141606264201933</v>
      </c>
      <c r="D26" s="30">
        <v>0.36634663321908884</v>
      </c>
      <c r="E26" s="30">
        <v>0.35068119193505792</v>
      </c>
      <c r="F26" s="30">
        <v>0.34472680072725786</v>
      </c>
      <c r="G26" s="30">
        <v>0.37599411365947588</v>
      </c>
      <c r="H26" s="30">
        <v>0.38871935989083495</v>
      </c>
      <c r="I26" s="30">
        <v>0.38148019871080391</v>
      </c>
      <c r="J26" s="30">
        <v>0.34248796578432983</v>
      </c>
      <c r="K26" s="30">
        <v>0.30594042099855034</v>
      </c>
      <c r="L26" s="30">
        <v>0.32875110432529225</v>
      </c>
      <c r="M26" s="30">
        <v>0.34354124376457112</v>
      </c>
      <c r="N26" s="30">
        <v>0.33974505596756444</v>
      </c>
      <c r="O26" s="30">
        <v>0.33114104019747048</v>
      </c>
      <c r="P26" s="30">
        <v>0.35211034959475596</v>
      </c>
      <c r="Q26" s="30">
        <v>0.36758520471743522</v>
      </c>
      <c r="R26" s="30">
        <v>0.36769546295636041</v>
      </c>
      <c r="S26" s="30">
        <v>0.32789453831838528</v>
      </c>
      <c r="T26" s="30">
        <v>0.30122071554799651</v>
      </c>
      <c r="U26" s="30">
        <v>0.32189014711395841</v>
      </c>
      <c r="V26" s="30">
        <v>0.33085844230036698</v>
      </c>
      <c r="W26" s="30">
        <v>0.33393964890093536</v>
      </c>
      <c r="X26" s="30">
        <v>0.3163826971644908</v>
      </c>
      <c r="Y26" s="30">
        <v>0.33725798723489053</v>
      </c>
      <c r="Z26" s="30">
        <v>0.35143424982547311</v>
      </c>
      <c r="AA26" s="30">
        <v>0.3497193685360771</v>
      </c>
      <c r="AB26" s="30">
        <v>0.31857600230181782</v>
      </c>
      <c r="AC26" s="30">
        <v>0.29224306708671521</v>
      </c>
      <c r="AD26" s="30">
        <v>0.30554117122590324</v>
      </c>
      <c r="AE26" s="30">
        <v>0.30655981564091883</v>
      </c>
    </row>
    <row r="27" spans="1:31" s="28" customFormat="1">
      <c r="A27" s="29" t="s">
        <v>130</v>
      </c>
      <c r="B27" s="29" t="s">
        <v>68</v>
      </c>
      <c r="C27" s="30">
        <v>0.28629391445847019</v>
      </c>
      <c r="D27" s="30">
        <v>0.28533028662168447</v>
      </c>
      <c r="E27" s="30">
        <v>0.28723698312903445</v>
      </c>
      <c r="F27" s="30">
        <v>0.27653115028366998</v>
      </c>
      <c r="G27" s="30">
        <v>0.26428933368064417</v>
      </c>
      <c r="H27" s="30">
        <v>0.2893279755043533</v>
      </c>
      <c r="I27" s="30">
        <v>0.29176985747094164</v>
      </c>
      <c r="J27" s="30">
        <v>0.26142285698208195</v>
      </c>
      <c r="K27" s="30">
        <v>0.26820435591977471</v>
      </c>
      <c r="L27" s="30">
        <v>0.28338617258222348</v>
      </c>
      <c r="M27" s="30">
        <v>0.28973762351080079</v>
      </c>
      <c r="N27" s="30">
        <v>0.28767625987951201</v>
      </c>
      <c r="O27" s="30">
        <v>0.27911900538302975</v>
      </c>
      <c r="P27" s="30">
        <v>0.26836075193111747</v>
      </c>
      <c r="Q27" s="30">
        <v>0.28912041671958966</v>
      </c>
      <c r="R27" s="30">
        <v>0.28856445774984879</v>
      </c>
      <c r="S27" s="30">
        <v>0.26011734447523699</v>
      </c>
      <c r="T27" s="30">
        <v>0.26747531997579777</v>
      </c>
      <c r="U27" s="30">
        <v>0.28309315279159158</v>
      </c>
      <c r="V27" s="30">
        <v>0.28669645226863183</v>
      </c>
      <c r="W27" s="30">
        <v>0.28571368885913073</v>
      </c>
      <c r="X27" s="30">
        <v>0.27348027375470552</v>
      </c>
      <c r="Y27" s="30">
        <v>0.26425798583573312</v>
      </c>
      <c r="Z27" s="30">
        <v>0.27996532769503107</v>
      </c>
      <c r="AA27" s="30">
        <v>0.27913419745832141</v>
      </c>
      <c r="AB27" s="30">
        <v>0.2546705477952505</v>
      </c>
      <c r="AC27" s="30">
        <v>0.25544592837242314</v>
      </c>
      <c r="AD27" s="30">
        <v>0.263731182870028</v>
      </c>
      <c r="AE27" s="30">
        <v>0.25851217786879771</v>
      </c>
    </row>
    <row r="28" spans="1:31" s="28" customFormat="1">
      <c r="A28" s="29" t="s">
        <v>130</v>
      </c>
      <c r="B28" s="29" t="s">
        <v>36</v>
      </c>
      <c r="C28" s="30" t="s">
        <v>169</v>
      </c>
      <c r="D28" s="30" t="s">
        <v>169</v>
      </c>
      <c r="E28" s="30" t="s">
        <v>169</v>
      </c>
      <c r="F28" s="30" t="s">
        <v>169</v>
      </c>
      <c r="G28" s="30" t="s">
        <v>169</v>
      </c>
      <c r="H28" s="30" t="s">
        <v>169</v>
      </c>
      <c r="I28" s="30" t="s">
        <v>169</v>
      </c>
      <c r="J28" s="30" t="s">
        <v>169</v>
      </c>
      <c r="K28" s="30" t="s">
        <v>169</v>
      </c>
      <c r="L28" s="30" t="s">
        <v>169</v>
      </c>
      <c r="M28" s="30" t="s">
        <v>169</v>
      </c>
      <c r="N28" s="30" t="s">
        <v>169</v>
      </c>
      <c r="O28" s="30" t="s">
        <v>169</v>
      </c>
      <c r="P28" s="30" t="s">
        <v>169</v>
      </c>
      <c r="Q28" s="30" t="s">
        <v>169</v>
      </c>
      <c r="R28" s="30" t="s">
        <v>169</v>
      </c>
      <c r="S28" s="30">
        <v>0.14787009377304011</v>
      </c>
      <c r="T28" s="30">
        <v>0.14564404960851304</v>
      </c>
      <c r="U28" s="30">
        <v>0.14518659763396677</v>
      </c>
      <c r="V28" s="30">
        <v>0.14135017840533812</v>
      </c>
      <c r="W28" s="30">
        <v>0.14482892672237546</v>
      </c>
      <c r="X28" s="30">
        <v>0.14256354475677388</v>
      </c>
      <c r="Y28" s="30">
        <v>0.14368084094460468</v>
      </c>
      <c r="Z28" s="30">
        <v>0.14691019592390053</v>
      </c>
      <c r="AA28" s="30">
        <v>0.1465599339859702</v>
      </c>
      <c r="AB28" s="30">
        <v>0.14399521336617979</v>
      </c>
      <c r="AC28" s="30">
        <v>0.14030033747343906</v>
      </c>
      <c r="AD28" s="30">
        <v>0.14559007022336021</v>
      </c>
      <c r="AE28" s="30">
        <v>0.14322526713550182</v>
      </c>
    </row>
    <row r="29" spans="1:31" s="28" customFormat="1">
      <c r="A29" s="29" t="s">
        <v>130</v>
      </c>
      <c r="B29" s="29" t="s">
        <v>73</v>
      </c>
      <c r="C29" s="30">
        <v>1.4319563831811263E-2</v>
      </c>
      <c r="D29" s="30">
        <v>4.0439961472602697E-2</v>
      </c>
      <c r="E29" s="30">
        <v>5.6582916905699117E-2</v>
      </c>
      <c r="F29" s="30">
        <v>0.53061114710585</v>
      </c>
      <c r="G29" s="30">
        <v>0.23281723966879592</v>
      </c>
      <c r="H29" s="30">
        <v>0.24256810911469931</v>
      </c>
      <c r="I29" s="30">
        <v>0.25956056942919015</v>
      </c>
      <c r="J29" s="30">
        <v>0.29417860801388845</v>
      </c>
      <c r="K29" s="30">
        <v>0.25054815898673194</v>
      </c>
      <c r="L29" s="30">
        <v>0.26778015120492044</v>
      </c>
      <c r="M29" s="30">
        <v>0.25840025156064317</v>
      </c>
      <c r="N29" s="30">
        <v>0.28398147142319025</v>
      </c>
      <c r="O29" s="30">
        <v>0.25279536153897936</v>
      </c>
      <c r="P29" s="30">
        <v>0.25846334854960695</v>
      </c>
      <c r="Q29" s="30">
        <v>0.27177852354816723</v>
      </c>
      <c r="R29" s="30">
        <v>0.26728960374886512</v>
      </c>
      <c r="S29" s="30">
        <v>0.26842735728931844</v>
      </c>
      <c r="T29" s="30">
        <v>0.25679967139630333</v>
      </c>
      <c r="U29" s="30">
        <v>0.27364446851574142</v>
      </c>
      <c r="V29" s="30">
        <v>0.27499722087337419</v>
      </c>
      <c r="W29" s="30">
        <v>0.27477130222480978</v>
      </c>
      <c r="X29" s="30">
        <v>0.26894038171735246</v>
      </c>
      <c r="Y29" s="30">
        <v>0.27514583818284133</v>
      </c>
      <c r="Z29" s="30">
        <v>0.29526885443812523</v>
      </c>
      <c r="AA29" s="30">
        <v>0.2865541129847996</v>
      </c>
      <c r="AB29" s="30">
        <v>0.27980271193773953</v>
      </c>
      <c r="AC29" s="30">
        <v>0.26447562494698473</v>
      </c>
      <c r="AD29" s="30">
        <v>0.28341910237192403</v>
      </c>
      <c r="AE29" s="30">
        <v>0.27918803341841436</v>
      </c>
    </row>
    <row r="30" spans="1:31" s="28" customFormat="1">
      <c r="A30" s="29" t="s">
        <v>130</v>
      </c>
      <c r="B30" s="29" t="s">
        <v>56</v>
      </c>
      <c r="C30" s="30">
        <v>7.0921546884570905E-2</v>
      </c>
      <c r="D30" s="30">
        <v>8.5860015764633271E-2</v>
      </c>
      <c r="E30" s="30">
        <v>7.1993047060335172E-2</v>
      </c>
      <c r="F30" s="30">
        <v>9.0493095973177298E-2</v>
      </c>
      <c r="G30" s="30">
        <v>9.3305203946483298E-2</v>
      </c>
      <c r="H30" s="30">
        <v>8.8002176177684327E-2</v>
      </c>
      <c r="I30" s="30">
        <v>8.5454842818627808E-2</v>
      </c>
      <c r="J30" s="30">
        <v>7.893010358276896E-2</v>
      </c>
      <c r="K30" s="30">
        <v>7.1146191608284698E-2</v>
      </c>
      <c r="L30" s="30">
        <v>7.0060031338908937E-2</v>
      </c>
      <c r="M30" s="30">
        <v>6.6718835990886113E-2</v>
      </c>
      <c r="N30" s="30">
        <v>6.8174186135252113E-2</v>
      </c>
      <c r="O30" s="30">
        <v>6.6759221734722041E-2</v>
      </c>
      <c r="P30" s="30">
        <v>6.224676738796376E-2</v>
      </c>
      <c r="Q30" s="30">
        <v>6.40124103354687E-2</v>
      </c>
      <c r="R30" s="30">
        <v>6.3933604662871804E-2</v>
      </c>
      <c r="S30" s="30">
        <v>5.9647208668557938E-2</v>
      </c>
      <c r="T30" s="30">
        <v>5.7128049428017517E-2</v>
      </c>
      <c r="U30" s="30">
        <v>5.7810170746849271E-2</v>
      </c>
      <c r="V30" s="30">
        <v>5.5620863309921387E-2</v>
      </c>
      <c r="W30" s="30">
        <v>5.6466674925903487E-2</v>
      </c>
      <c r="X30" s="30">
        <v>5.6422508284377212E-2</v>
      </c>
      <c r="Y30" s="30">
        <v>5.4745953931085591E-2</v>
      </c>
      <c r="Z30" s="30">
        <v>5.7032916520181581E-2</v>
      </c>
      <c r="AA30" s="30">
        <v>5.4971006223287919E-2</v>
      </c>
      <c r="AB30" s="30">
        <v>5.2626782490452266E-2</v>
      </c>
      <c r="AC30" s="30">
        <v>5.0203958697077812E-2</v>
      </c>
      <c r="AD30" s="30">
        <v>5.1950293796444613E-2</v>
      </c>
      <c r="AE30" s="30">
        <v>4.2044406419328856E-2</v>
      </c>
    </row>
    <row r="32" spans="1:31"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0">
        <v>0.58685954352509617</v>
      </c>
      <c r="D34" s="30">
        <v>0.53745541595442536</v>
      </c>
      <c r="E34" s="30">
        <v>0.57452715998705328</v>
      </c>
      <c r="F34" s="30">
        <v>0.7021061072153163</v>
      </c>
      <c r="G34" s="30">
        <v>0.70438097163787061</v>
      </c>
      <c r="H34" s="30">
        <v>0.68957428909566187</v>
      </c>
      <c r="I34" s="30">
        <v>0.63658145191817916</v>
      </c>
      <c r="J34" s="30">
        <v>0.71440935091353153</v>
      </c>
      <c r="K34" s="30">
        <v>0.67816696152479705</v>
      </c>
      <c r="L34" s="30">
        <v>0.64848578003355928</v>
      </c>
      <c r="M34" s="30">
        <v>0.63740441865952246</v>
      </c>
      <c r="N34" s="30">
        <v>0.66171124099641077</v>
      </c>
      <c r="O34" s="30">
        <v>0.6982118156820919</v>
      </c>
      <c r="P34" s="30">
        <v>0.66653969934181911</v>
      </c>
      <c r="Q34" s="30">
        <v>0.66060800833420819</v>
      </c>
      <c r="R34" s="30">
        <v>0.66362193735542507</v>
      </c>
      <c r="S34" s="30">
        <v>0.69255615465575282</v>
      </c>
      <c r="T34" s="30">
        <v>0.70093694914817217</v>
      </c>
      <c r="U34" s="30">
        <v>0.65038666575248716</v>
      </c>
      <c r="V34" s="30">
        <v>0.65047724278735697</v>
      </c>
      <c r="W34" s="30">
        <v>0.61712417548029597</v>
      </c>
      <c r="X34" s="30">
        <v>0.6508162353973993</v>
      </c>
      <c r="Y34" s="30">
        <v>0.6127997855339451</v>
      </c>
      <c r="Z34" s="30">
        <v>0.59277398202926745</v>
      </c>
      <c r="AA34" s="30">
        <v>0.57681061216516494</v>
      </c>
      <c r="AB34" s="30">
        <v>0.58632605627341128</v>
      </c>
      <c r="AC34" s="30">
        <v>0.55550376739315832</v>
      </c>
      <c r="AD34" s="30">
        <v>0.53981115806859026</v>
      </c>
      <c r="AE34" s="30">
        <v>0.48977384846227684</v>
      </c>
    </row>
    <row r="35" spans="1:31" s="28" customFormat="1">
      <c r="A35" s="29" t="s">
        <v>131</v>
      </c>
      <c r="B35" s="29" t="s">
        <v>71</v>
      </c>
      <c r="C35" s="30" t="s">
        <v>169</v>
      </c>
      <c r="D35" s="30" t="s">
        <v>169</v>
      </c>
      <c r="E35" s="30" t="s">
        <v>169</v>
      </c>
      <c r="F35" s="30" t="s">
        <v>169</v>
      </c>
      <c r="G35" s="30" t="s">
        <v>169</v>
      </c>
      <c r="H35" s="30" t="s">
        <v>169</v>
      </c>
      <c r="I35" s="30" t="s">
        <v>169</v>
      </c>
      <c r="J35" s="30" t="s">
        <v>169</v>
      </c>
      <c r="K35" s="30" t="s">
        <v>169</v>
      </c>
      <c r="L35" s="30" t="s">
        <v>169</v>
      </c>
      <c r="M35" s="30" t="s">
        <v>169</v>
      </c>
      <c r="N35" s="30" t="s">
        <v>169</v>
      </c>
      <c r="O35" s="30" t="s">
        <v>169</v>
      </c>
      <c r="P35" s="30" t="s">
        <v>169</v>
      </c>
      <c r="Q35" s="30" t="s">
        <v>169</v>
      </c>
      <c r="R35" s="30" t="s">
        <v>169</v>
      </c>
      <c r="S35" s="30" t="s">
        <v>169</v>
      </c>
      <c r="T35" s="30" t="s">
        <v>169</v>
      </c>
      <c r="U35" s="30" t="s">
        <v>169</v>
      </c>
      <c r="V35" s="30" t="s">
        <v>169</v>
      </c>
      <c r="W35" s="30" t="s">
        <v>169</v>
      </c>
      <c r="X35" s="30" t="s">
        <v>169</v>
      </c>
      <c r="Y35" s="30" t="s">
        <v>169</v>
      </c>
      <c r="Z35" s="30" t="s">
        <v>169</v>
      </c>
      <c r="AA35" s="30" t="s">
        <v>169</v>
      </c>
      <c r="AB35" s="30" t="s">
        <v>169</v>
      </c>
      <c r="AC35" s="30" t="s">
        <v>169</v>
      </c>
      <c r="AD35" s="30" t="s">
        <v>169</v>
      </c>
      <c r="AE35" s="30" t="s">
        <v>169</v>
      </c>
    </row>
    <row r="36" spans="1:31" s="28" customFormat="1">
      <c r="A36" s="29" t="s">
        <v>131</v>
      </c>
      <c r="B36" s="29" t="s">
        <v>20</v>
      </c>
      <c r="C36" s="30">
        <v>8.3303757818780438E-2</v>
      </c>
      <c r="D36" s="30">
        <v>8.3303757861954889E-2</v>
      </c>
      <c r="E36" s="30">
        <v>9.2980896176545175E-2</v>
      </c>
      <c r="F36" s="30">
        <v>0.11299726973355192</v>
      </c>
      <c r="G36" s="30">
        <v>0.10209284525437573</v>
      </c>
      <c r="H36" s="30">
        <v>0.10149288797888915</v>
      </c>
      <c r="I36" s="30">
        <v>0.10588755643331985</v>
      </c>
      <c r="J36" s="30">
        <v>0.1369374427993876</v>
      </c>
      <c r="K36" s="30">
        <v>0.10056988435875686</v>
      </c>
      <c r="L36" s="30">
        <v>0.10653770959141071</v>
      </c>
      <c r="M36" s="30">
        <v>0.12989651027302324</v>
      </c>
      <c r="N36" s="30">
        <v>0.22962093194859637</v>
      </c>
      <c r="O36" s="30">
        <v>0.26538623491009561</v>
      </c>
      <c r="P36" s="30">
        <v>0.23388035349775863</v>
      </c>
      <c r="Q36" s="30">
        <v>0.2110322428826665</v>
      </c>
      <c r="R36" s="30">
        <v>0.24738246969296407</v>
      </c>
      <c r="S36" s="30">
        <v>0.36427111790284694</v>
      </c>
      <c r="T36" s="30">
        <v>0.35563264620013246</v>
      </c>
      <c r="U36" s="30">
        <v>0.31810051461207323</v>
      </c>
      <c r="V36" s="30">
        <v>0.32785386853623871</v>
      </c>
      <c r="W36" s="30">
        <v>0.34243654059133471</v>
      </c>
      <c r="X36" s="30">
        <v>0.38493892051880524</v>
      </c>
      <c r="Y36" s="30">
        <v>0.34864442183263411</v>
      </c>
      <c r="Z36" s="30">
        <v>0.34659660973166839</v>
      </c>
      <c r="AA36" s="30">
        <v>0.47048795488974615</v>
      </c>
      <c r="AB36" s="30">
        <v>0.60916007104360093</v>
      </c>
      <c r="AC36" s="30">
        <v>0.61082905782782215</v>
      </c>
      <c r="AD36" s="30">
        <v>0.60916006816173263</v>
      </c>
      <c r="AE36" s="30">
        <v>0.60916006408239476</v>
      </c>
    </row>
    <row r="37" spans="1:31" s="28" customFormat="1">
      <c r="A37" s="29" t="s">
        <v>131</v>
      </c>
      <c r="B37" s="29" t="s">
        <v>32</v>
      </c>
      <c r="C37" s="30">
        <v>5.044000054359643E-2</v>
      </c>
      <c r="D37" s="30">
        <v>5.044000054359643E-2</v>
      </c>
      <c r="E37" s="30">
        <v>0.10018372200478365</v>
      </c>
      <c r="F37" s="30">
        <v>9.8940000543596307E-2</v>
      </c>
      <c r="G37" s="30">
        <v>9.8940000543596307E-2</v>
      </c>
      <c r="H37" s="30">
        <v>9.8940000543596307E-2</v>
      </c>
      <c r="I37" s="30">
        <v>9.9211064905414204E-2</v>
      </c>
      <c r="J37" s="30">
        <v>9.8940000543596307E-2</v>
      </c>
      <c r="K37" s="30">
        <v>9.8940000543596307E-2</v>
      </c>
      <c r="L37" s="30">
        <v>9.8940000543596307E-2</v>
      </c>
      <c r="M37" s="30">
        <v>9.9211064905414204E-2</v>
      </c>
      <c r="N37" s="30">
        <v>9.8940000543596307E-2</v>
      </c>
      <c r="O37" s="30">
        <v>0.10556860186997175</v>
      </c>
      <c r="P37" s="30">
        <v>9.8940734398782343E-2</v>
      </c>
      <c r="Q37" s="30">
        <v>9.9211064905414204E-2</v>
      </c>
      <c r="R37" s="30">
        <v>0.10653616275277233</v>
      </c>
      <c r="S37" s="30">
        <v>0.22278211295933764</v>
      </c>
      <c r="T37" s="30">
        <v>0.23967221135029354</v>
      </c>
      <c r="U37" s="30">
        <v>0.22371689497716757</v>
      </c>
      <c r="V37" s="30">
        <v>0.22771920526201347</v>
      </c>
      <c r="W37" s="30">
        <v>0.23491022504892367</v>
      </c>
      <c r="X37" s="30">
        <v>0.28720232659273753</v>
      </c>
      <c r="Y37" s="30">
        <v>0.24653677429876059</v>
      </c>
      <c r="Z37" s="30">
        <v>0.24421863448575776</v>
      </c>
      <c r="AA37" s="30">
        <v>0.29809779299847661</v>
      </c>
      <c r="AB37" s="30" t="s">
        <v>169</v>
      </c>
      <c r="AC37" s="30" t="s">
        <v>169</v>
      </c>
      <c r="AD37" s="30" t="s">
        <v>169</v>
      </c>
      <c r="AE37" s="30" t="s">
        <v>169</v>
      </c>
    </row>
    <row r="38" spans="1:31" s="28" customFormat="1">
      <c r="A38" s="29" t="s">
        <v>131</v>
      </c>
      <c r="B38" s="29" t="s">
        <v>66</v>
      </c>
      <c r="C38" s="30">
        <v>1.6564316825647271E-9</v>
      </c>
      <c r="D38" s="30">
        <v>1.7168445097898581E-9</v>
      </c>
      <c r="E38" s="30">
        <v>1.7554061114555696E-5</v>
      </c>
      <c r="F38" s="30">
        <v>1.7292265793140283E-3</v>
      </c>
      <c r="G38" s="30">
        <v>8.1006412244559337E-4</v>
      </c>
      <c r="H38" s="30">
        <v>1.281000861329472E-3</v>
      </c>
      <c r="I38" s="30">
        <v>1.6597020426709942E-3</v>
      </c>
      <c r="J38" s="30">
        <v>5.6067532719506746E-3</v>
      </c>
      <c r="K38" s="30">
        <v>8.9461878471270532E-4</v>
      </c>
      <c r="L38" s="30">
        <v>1.7036657425681576E-3</v>
      </c>
      <c r="M38" s="30">
        <v>1.9953886781694575E-3</v>
      </c>
      <c r="N38" s="30">
        <v>1.576065419268504E-2</v>
      </c>
      <c r="O38" s="30">
        <v>1.1454313687440378E-2</v>
      </c>
      <c r="P38" s="30">
        <v>6.5775881785749219E-3</v>
      </c>
      <c r="Q38" s="30">
        <v>7.4221342862920842E-3</v>
      </c>
      <c r="R38" s="30">
        <v>1.6171194850064834E-2</v>
      </c>
      <c r="S38" s="30">
        <v>6.2802317200422619E-2</v>
      </c>
      <c r="T38" s="30">
        <v>5.2827737074881691E-2</v>
      </c>
      <c r="U38" s="30">
        <v>7.9562341200082459E-2</v>
      </c>
      <c r="V38" s="30">
        <v>7.8772943725657477E-2</v>
      </c>
      <c r="W38" s="30">
        <v>7.9973929336666777E-2</v>
      </c>
      <c r="X38" s="30">
        <v>0.10899519550728437</v>
      </c>
      <c r="Y38" s="30">
        <v>0.11022931419719048</v>
      </c>
      <c r="Z38" s="30">
        <v>0.11255367043745686</v>
      </c>
      <c r="AA38" s="30">
        <v>0.11798630443813206</v>
      </c>
      <c r="AB38" s="30">
        <v>0.15724636179704266</v>
      </c>
      <c r="AC38" s="30">
        <v>0.14564986648442105</v>
      </c>
      <c r="AD38" s="30">
        <v>0.14510904532699834</v>
      </c>
      <c r="AE38" s="30">
        <v>0.12284368135273181</v>
      </c>
    </row>
    <row r="39" spans="1:31" s="28" customFormat="1">
      <c r="A39" s="29" t="s">
        <v>131</v>
      </c>
      <c r="B39" s="29" t="s">
        <v>65</v>
      </c>
      <c r="C39" s="30">
        <v>0.51944818449458008</v>
      </c>
      <c r="D39" s="30">
        <v>0.51899925624010734</v>
      </c>
      <c r="E39" s="30">
        <v>0.52015313061583135</v>
      </c>
      <c r="F39" s="30">
        <v>0.5169038856909699</v>
      </c>
      <c r="G39" s="30">
        <v>0.51581541837843403</v>
      </c>
      <c r="H39" s="30">
        <v>0.51531240869974848</v>
      </c>
      <c r="I39" s="30">
        <v>0.51640648639825937</v>
      </c>
      <c r="J39" s="30">
        <v>0.51323544231394813</v>
      </c>
      <c r="K39" s="30">
        <v>0.51212860080008304</v>
      </c>
      <c r="L39" s="30">
        <v>0.50136538616414361</v>
      </c>
      <c r="M39" s="30">
        <v>0.51200217610786092</v>
      </c>
      <c r="N39" s="30">
        <v>0.50854121963536347</v>
      </c>
      <c r="O39" s="30">
        <v>0.50787537393438742</v>
      </c>
      <c r="P39" s="30">
        <v>0.50666806980812351</v>
      </c>
      <c r="Q39" s="30">
        <v>0.50704688696417199</v>
      </c>
      <c r="R39" s="30">
        <v>0.5045017492243411</v>
      </c>
      <c r="S39" s="30">
        <v>0.43396718901342191</v>
      </c>
      <c r="T39" s="30">
        <v>0.43590890065033727</v>
      </c>
      <c r="U39" s="30">
        <v>0.43177390341773902</v>
      </c>
      <c r="V39" s="30">
        <v>0.43243984364189841</v>
      </c>
      <c r="W39" s="30">
        <v>0.43450790438632902</v>
      </c>
      <c r="X39" s="30" t="s">
        <v>169</v>
      </c>
      <c r="Y39" s="30" t="s">
        <v>169</v>
      </c>
      <c r="Z39" s="30" t="s">
        <v>169</v>
      </c>
      <c r="AA39" s="30" t="s">
        <v>169</v>
      </c>
      <c r="AB39" s="30" t="s">
        <v>169</v>
      </c>
      <c r="AC39" s="30" t="s">
        <v>169</v>
      </c>
      <c r="AD39" s="30" t="s">
        <v>169</v>
      </c>
      <c r="AE39" s="30" t="s">
        <v>169</v>
      </c>
    </row>
    <row r="40" spans="1:31" s="28" customFormat="1">
      <c r="A40" s="29" t="s">
        <v>131</v>
      </c>
      <c r="B40" s="29" t="s">
        <v>69</v>
      </c>
      <c r="C40" s="30">
        <v>0.47137246286220924</v>
      </c>
      <c r="D40" s="30">
        <v>0.4272817364527649</v>
      </c>
      <c r="E40" s="30">
        <v>0.40789554756919744</v>
      </c>
      <c r="F40" s="30">
        <v>0.36012832787805077</v>
      </c>
      <c r="G40" s="30">
        <v>0.42967683522294603</v>
      </c>
      <c r="H40" s="30">
        <v>0.43946536264477004</v>
      </c>
      <c r="I40" s="30">
        <v>0.45421898388611998</v>
      </c>
      <c r="J40" s="30">
        <v>0.45217882125177977</v>
      </c>
      <c r="K40" s="30">
        <v>0.43077890013075665</v>
      </c>
      <c r="L40" s="30">
        <v>0.44219341409016366</v>
      </c>
      <c r="M40" s="30">
        <v>0.42685460164037675</v>
      </c>
      <c r="N40" s="30">
        <v>0.39504839464590191</v>
      </c>
      <c r="O40" s="30">
        <v>0.35538465933583985</v>
      </c>
      <c r="P40" s="30">
        <v>0.41616832422711358</v>
      </c>
      <c r="Q40" s="30">
        <v>0.4115457562915934</v>
      </c>
      <c r="R40" s="30">
        <v>0.43530529702256959</v>
      </c>
      <c r="S40" s="30">
        <v>0.4360201646524271</v>
      </c>
      <c r="T40" s="30">
        <v>0.43197571102087151</v>
      </c>
      <c r="U40" s="30">
        <v>0.44060209535248523</v>
      </c>
      <c r="V40" s="30">
        <v>0.40581006011916382</v>
      </c>
      <c r="W40" s="30">
        <v>0.38014639493805841</v>
      </c>
      <c r="X40" s="30">
        <v>0.32626512788130108</v>
      </c>
      <c r="Y40" s="30">
        <v>0.38663120956392283</v>
      </c>
      <c r="Z40" s="30">
        <v>0.3874957974074712</v>
      </c>
      <c r="AA40" s="30">
        <v>0.41251651871099199</v>
      </c>
      <c r="AB40" s="30">
        <v>0.4118101473691434</v>
      </c>
      <c r="AC40" s="30">
        <v>0.40964798750515358</v>
      </c>
      <c r="AD40" s="30">
        <v>0.41196171294784223</v>
      </c>
      <c r="AE40" s="30">
        <v>0.36033751337820591</v>
      </c>
    </row>
    <row r="41" spans="1:31" s="28" customFormat="1">
      <c r="A41" s="29" t="s">
        <v>131</v>
      </c>
      <c r="B41" s="29" t="s">
        <v>68</v>
      </c>
      <c r="C41" s="30">
        <v>0.31430043926293294</v>
      </c>
      <c r="D41" s="30">
        <v>0.30433471718551885</v>
      </c>
      <c r="E41" s="30">
        <v>0.31012346954023606</v>
      </c>
      <c r="F41" s="30">
        <v>0.29645617005227914</v>
      </c>
      <c r="G41" s="30">
        <v>0.3006935911119149</v>
      </c>
      <c r="H41" s="30">
        <v>0.31492078970298237</v>
      </c>
      <c r="I41" s="30">
        <v>0.31866083970269155</v>
      </c>
      <c r="J41" s="30">
        <v>0.26618410739320342</v>
      </c>
      <c r="K41" s="30">
        <v>0.28833363105555204</v>
      </c>
      <c r="L41" s="30">
        <v>0.29984940791457848</v>
      </c>
      <c r="M41" s="30">
        <v>0.30464309660351296</v>
      </c>
      <c r="N41" s="30">
        <v>0.30923388850881878</v>
      </c>
      <c r="O41" s="30">
        <v>0.29582593876686175</v>
      </c>
      <c r="P41" s="30">
        <v>0.30044802293991757</v>
      </c>
      <c r="Q41" s="30">
        <v>0.31544571808143879</v>
      </c>
      <c r="R41" s="30">
        <v>0.31763979220861405</v>
      </c>
      <c r="S41" s="30">
        <v>0.25968475697485555</v>
      </c>
      <c r="T41" s="30">
        <v>0.28020237671692566</v>
      </c>
      <c r="U41" s="30">
        <v>0.29180526158948805</v>
      </c>
      <c r="V41" s="30">
        <v>0.29785425734311871</v>
      </c>
      <c r="W41" s="30">
        <v>0.29335770660469007</v>
      </c>
      <c r="X41" s="30">
        <v>0.27764725023014819</v>
      </c>
      <c r="Y41" s="30">
        <v>0.27561391934171042</v>
      </c>
      <c r="Z41" s="30">
        <v>0.28500775131801381</v>
      </c>
      <c r="AA41" s="30">
        <v>0.28113063967977081</v>
      </c>
      <c r="AB41" s="30">
        <v>0.24594498221640221</v>
      </c>
      <c r="AC41" s="30">
        <v>0.25975253417256439</v>
      </c>
      <c r="AD41" s="30">
        <v>0.26785382381846734</v>
      </c>
      <c r="AE41" s="30">
        <v>0.26624392035728284</v>
      </c>
    </row>
    <row r="42" spans="1:31" s="28" customFormat="1">
      <c r="A42" s="29" t="s">
        <v>131</v>
      </c>
      <c r="B42" s="29" t="s">
        <v>36</v>
      </c>
      <c r="C42" s="30" t="s">
        <v>169</v>
      </c>
      <c r="D42" s="30">
        <v>0.12411675035140982</v>
      </c>
      <c r="E42" s="30">
        <v>0.14658404633738584</v>
      </c>
      <c r="F42" s="30">
        <v>0.18201991114740865</v>
      </c>
      <c r="G42" s="30">
        <v>0.19336004095993153</v>
      </c>
      <c r="H42" s="30">
        <v>0.18910253086261414</v>
      </c>
      <c r="I42" s="30">
        <v>0.18461351183767122</v>
      </c>
      <c r="J42" s="30">
        <v>0.18053087264708845</v>
      </c>
      <c r="K42" s="30">
        <v>0.17252030208675798</v>
      </c>
      <c r="L42" s="30">
        <v>0.17602742992722545</v>
      </c>
      <c r="M42" s="30">
        <v>0.17084619567591322</v>
      </c>
      <c r="N42" s="30">
        <v>0.17429310403660717</v>
      </c>
      <c r="O42" s="30">
        <v>0.16802290094719066</v>
      </c>
      <c r="P42" s="30">
        <v>0.17360884097278548</v>
      </c>
      <c r="Q42" s="30">
        <v>0.17284203274603341</v>
      </c>
      <c r="R42" s="30">
        <v>0.17274333366239294</v>
      </c>
      <c r="S42" s="30">
        <v>0.14029490296006483</v>
      </c>
      <c r="T42" s="30">
        <v>0.14132764975751347</v>
      </c>
      <c r="U42" s="30">
        <v>0.14183886007785912</v>
      </c>
      <c r="V42" s="30">
        <v>0.1441098383930198</v>
      </c>
      <c r="W42" s="30">
        <v>0.14735845086251004</v>
      </c>
      <c r="X42" s="30">
        <v>0.14579533865973368</v>
      </c>
      <c r="Y42" s="30">
        <v>0.1463012175295503</v>
      </c>
      <c r="Z42" s="30">
        <v>0.14699739014549032</v>
      </c>
      <c r="AA42" s="30">
        <v>0.14572798323150304</v>
      </c>
      <c r="AB42" s="30">
        <v>0.13093392995954112</v>
      </c>
      <c r="AC42" s="30">
        <v>0.13643343675444497</v>
      </c>
      <c r="AD42" s="30">
        <v>0.13599524670327823</v>
      </c>
      <c r="AE42" s="30">
        <v>0.13072318023920088</v>
      </c>
    </row>
    <row r="43" spans="1:31" s="28" customFormat="1">
      <c r="A43" s="29" t="s">
        <v>131</v>
      </c>
      <c r="B43" s="29" t="s">
        <v>73</v>
      </c>
      <c r="C43" s="30">
        <v>6.4779788512376833E-3</v>
      </c>
      <c r="D43" s="30">
        <v>1.9559661139149243E-2</v>
      </c>
      <c r="E43" s="30">
        <v>2.8445944576176801E-2</v>
      </c>
      <c r="F43" s="30">
        <v>0.10889072162150806</v>
      </c>
      <c r="G43" s="30">
        <v>0.1130655474535889</v>
      </c>
      <c r="H43" s="30">
        <v>9.4136015924521352E-2</v>
      </c>
      <c r="I43" s="30">
        <v>9.7844744709612463E-2</v>
      </c>
      <c r="J43" s="30">
        <v>0.13253974032887908</v>
      </c>
      <c r="K43" s="30">
        <v>0.10643814197987865</v>
      </c>
      <c r="L43" s="30">
        <v>0.1115246483776436</v>
      </c>
      <c r="M43" s="30">
        <v>0.10532561810066492</v>
      </c>
      <c r="N43" s="30">
        <v>0.13921978108620126</v>
      </c>
      <c r="O43" s="30">
        <v>0.1256004337007422</v>
      </c>
      <c r="P43" s="30">
        <v>0.11869919042580421</v>
      </c>
      <c r="Q43" s="30">
        <v>0.13099212623048281</v>
      </c>
      <c r="R43" s="30">
        <v>0.12525889092466636</v>
      </c>
      <c r="S43" s="30">
        <v>0.15680489042590803</v>
      </c>
      <c r="T43" s="30">
        <v>0.15978508317508522</v>
      </c>
      <c r="U43" s="30">
        <v>0.16608269372408593</v>
      </c>
      <c r="V43" s="30">
        <v>0.1715202126594208</v>
      </c>
      <c r="W43" s="30">
        <v>0.19466844589451465</v>
      </c>
      <c r="X43" s="30">
        <v>0.23475516017440592</v>
      </c>
      <c r="Y43" s="30">
        <v>0.22520918232027679</v>
      </c>
      <c r="Z43" s="30">
        <v>0.23479218370239313</v>
      </c>
      <c r="AA43" s="30">
        <v>0.22052475689669637</v>
      </c>
      <c r="AB43" s="30">
        <v>0.18660468008664938</v>
      </c>
      <c r="AC43" s="30">
        <v>0.19100655402434083</v>
      </c>
      <c r="AD43" s="30">
        <v>0.19692657196880578</v>
      </c>
      <c r="AE43" s="30">
        <v>0.14801723570104389</v>
      </c>
    </row>
    <row r="44" spans="1:31" s="28" customFormat="1">
      <c r="A44" s="29" t="s">
        <v>131</v>
      </c>
      <c r="B44" s="29" t="s">
        <v>56</v>
      </c>
      <c r="C44" s="30">
        <v>6.4855354733558718E-2</v>
      </c>
      <c r="D44" s="30">
        <v>6.9947319884760897E-2</v>
      </c>
      <c r="E44" s="30">
        <v>7.0861764591014953E-2</v>
      </c>
      <c r="F44" s="30">
        <v>9.1516374137743245E-2</v>
      </c>
      <c r="G44" s="30">
        <v>9.9512101321942104E-2</v>
      </c>
      <c r="H44" s="30">
        <v>9.4374170147639255E-2</v>
      </c>
      <c r="I44" s="30">
        <v>9.1612693364232847E-2</v>
      </c>
      <c r="J44" s="30">
        <v>8.8961936294072369E-2</v>
      </c>
      <c r="K44" s="30">
        <v>8.0979308277230946E-2</v>
      </c>
      <c r="L44" s="30">
        <v>8.0440780701743944E-2</v>
      </c>
      <c r="M44" s="30">
        <v>7.6137873086461721E-2</v>
      </c>
      <c r="N44" s="30">
        <v>7.8546003124570024E-2</v>
      </c>
      <c r="O44" s="30">
        <v>7.2464211777395621E-2</v>
      </c>
      <c r="P44" s="30">
        <v>7.2006672048916656E-2</v>
      </c>
      <c r="Q44" s="30">
        <v>7.1351307651385018E-2</v>
      </c>
      <c r="R44" s="30">
        <v>7.0218064203363698E-2</v>
      </c>
      <c r="S44" s="30">
        <v>5.2245445251908378E-2</v>
      </c>
      <c r="T44" s="30">
        <v>5.3217934535930066E-2</v>
      </c>
      <c r="U44" s="30">
        <v>5.3509447618295458E-2</v>
      </c>
      <c r="V44" s="30">
        <v>5.4555085944583519E-2</v>
      </c>
      <c r="W44" s="30">
        <v>5.7469615225345494E-2</v>
      </c>
      <c r="X44" s="30">
        <v>5.7050493131786881E-2</v>
      </c>
      <c r="Y44" s="30">
        <v>5.6265234032869829E-2</v>
      </c>
      <c r="Z44" s="30">
        <v>5.6161789157254324E-2</v>
      </c>
      <c r="AA44" s="30">
        <v>5.0314767949970911E-2</v>
      </c>
      <c r="AB44" s="30">
        <v>4.0705840989177768E-2</v>
      </c>
      <c r="AC44" s="30">
        <v>4.3997822793871634E-2</v>
      </c>
      <c r="AD44" s="30">
        <v>4.2981883706112708E-2</v>
      </c>
      <c r="AE44" s="30">
        <v>2.5961460304392135E-2</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0" t="s">
        <v>169</v>
      </c>
      <c r="D48" s="30" t="s">
        <v>169</v>
      </c>
      <c r="E48" s="30" t="s">
        <v>169</v>
      </c>
      <c r="F48" s="30" t="s">
        <v>169</v>
      </c>
      <c r="G48" s="30" t="s">
        <v>169</v>
      </c>
      <c r="H48" s="30" t="s">
        <v>169</v>
      </c>
      <c r="I48" s="30" t="s">
        <v>169</v>
      </c>
      <c r="J48" s="30" t="s">
        <v>169</v>
      </c>
      <c r="K48" s="30" t="s">
        <v>169</v>
      </c>
      <c r="L48" s="30" t="s">
        <v>169</v>
      </c>
      <c r="M48" s="30" t="s">
        <v>169</v>
      </c>
      <c r="N48" s="30" t="s">
        <v>169</v>
      </c>
      <c r="O48" s="30" t="s">
        <v>169</v>
      </c>
      <c r="P48" s="30" t="s">
        <v>169</v>
      </c>
      <c r="Q48" s="30" t="s">
        <v>169</v>
      </c>
      <c r="R48" s="30" t="s">
        <v>169</v>
      </c>
      <c r="S48" s="30" t="s">
        <v>169</v>
      </c>
      <c r="T48" s="30" t="s">
        <v>169</v>
      </c>
      <c r="U48" s="30" t="s">
        <v>169</v>
      </c>
      <c r="V48" s="30" t="s">
        <v>169</v>
      </c>
      <c r="W48" s="30" t="s">
        <v>169</v>
      </c>
      <c r="X48" s="30" t="s">
        <v>169</v>
      </c>
      <c r="Y48" s="30" t="s">
        <v>169</v>
      </c>
      <c r="Z48" s="30" t="s">
        <v>169</v>
      </c>
      <c r="AA48" s="30" t="s">
        <v>169</v>
      </c>
      <c r="AB48" s="30" t="s">
        <v>169</v>
      </c>
      <c r="AC48" s="30" t="s">
        <v>169</v>
      </c>
      <c r="AD48" s="30" t="s">
        <v>169</v>
      </c>
      <c r="AE48" s="30" t="s">
        <v>169</v>
      </c>
    </row>
    <row r="49" spans="1:31" s="28" customFormat="1">
      <c r="A49" s="29" t="s">
        <v>132</v>
      </c>
      <c r="B49" s="29" t="s">
        <v>71</v>
      </c>
      <c r="C49" s="30">
        <v>0.70695404714921695</v>
      </c>
      <c r="D49" s="30">
        <v>0.66892606362189111</v>
      </c>
      <c r="E49" s="30">
        <v>0.67927414180989665</v>
      </c>
      <c r="F49" s="30">
        <v>0.67198703647784375</v>
      </c>
      <c r="G49" s="30">
        <v>0.70537320832405248</v>
      </c>
      <c r="H49" s="30">
        <v>0.7219129044512308</v>
      </c>
      <c r="I49" s="30">
        <v>0.69822133029295097</v>
      </c>
      <c r="J49" s="30">
        <v>0.69792732879898056</v>
      </c>
      <c r="K49" s="30">
        <v>0.68284779590337219</v>
      </c>
      <c r="L49" s="30">
        <v>0.72136816526976044</v>
      </c>
      <c r="M49" s="30">
        <v>0.7078388734844977</v>
      </c>
      <c r="N49" s="30">
        <v>0.69780617418474433</v>
      </c>
      <c r="O49" s="30">
        <v>0.72175356066475505</v>
      </c>
      <c r="P49" s="30">
        <v>0.69233976444008494</v>
      </c>
      <c r="Q49" s="30">
        <v>0.72277762898490405</v>
      </c>
      <c r="R49" s="30">
        <v>0.68138771970228662</v>
      </c>
      <c r="S49" s="30">
        <v>0.63233581919570803</v>
      </c>
      <c r="T49" s="30">
        <v>0.63867196551028027</v>
      </c>
      <c r="U49" s="30">
        <v>0.54201700656509344</v>
      </c>
      <c r="V49" s="30">
        <v>0.56294618283585196</v>
      </c>
      <c r="W49" s="30">
        <v>0.62892936491965634</v>
      </c>
      <c r="X49" s="30">
        <v>0.63198388265150263</v>
      </c>
      <c r="Y49" s="30">
        <v>0.60714614671738742</v>
      </c>
      <c r="Z49" s="30">
        <v>0.57489175081901622</v>
      </c>
      <c r="AA49" s="30">
        <v>0.57533301897557743</v>
      </c>
      <c r="AB49" s="30">
        <v>0.61553696113000766</v>
      </c>
      <c r="AC49" s="30">
        <v>0.60429680968746602</v>
      </c>
      <c r="AD49" s="30" t="s">
        <v>169</v>
      </c>
      <c r="AE49" s="30" t="s">
        <v>169</v>
      </c>
    </row>
    <row r="50" spans="1:31" s="28" customFormat="1">
      <c r="A50" s="29" t="s">
        <v>132</v>
      </c>
      <c r="B50" s="29" t="s">
        <v>20</v>
      </c>
      <c r="C50" s="30" t="s">
        <v>169</v>
      </c>
      <c r="D50" s="30" t="s">
        <v>169</v>
      </c>
      <c r="E50" s="30" t="s">
        <v>169</v>
      </c>
      <c r="F50" s="30" t="s">
        <v>169</v>
      </c>
      <c r="G50" s="30" t="s">
        <v>169</v>
      </c>
      <c r="H50" s="30" t="s">
        <v>169</v>
      </c>
      <c r="I50" s="30" t="s">
        <v>169</v>
      </c>
      <c r="J50" s="30" t="s">
        <v>169</v>
      </c>
      <c r="K50" s="30" t="s">
        <v>169</v>
      </c>
      <c r="L50" s="30" t="s">
        <v>169</v>
      </c>
      <c r="M50" s="30" t="s">
        <v>169</v>
      </c>
      <c r="N50" s="30" t="s">
        <v>169</v>
      </c>
      <c r="O50" s="30" t="s">
        <v>169</v>
      </c>
      <c r="P50" s="30" t="s">
        <v>169</v>
      </c>
      <c r="Q50" s="30" t="s">
        <v>169</v>
      </c>
      <c r="R50" s="30" t="s">
        <v>169</v>
      </c>
      <c r="S50" s="30" t="s">
        <v>169</v>
      </c>
      <c r="T50" s="30" t="s">
        <v>169</v>
      </c>
      <c r="U50" s="30" t="s">
        <v>169</v>
      </c>
      <c r="V50" s="30" t="s">
        <v>169</v>
      </c>
      <c r="W50" s="30" t="s">
        <v>169</v>
      </c>
      <c r="X50" s="30" t="s">
        <v>169</v>
      </c>
      <c r="Y50" s="30" t="s">
        <v>169</v>
      </c>
      <c r="Z50" s="30" t="s">
        <v>169</v>
      </c>
      <c r="AA50" s="30" t="s">
        <v>169</v>
      </c>
      <c r="AB50" s="30" t="s">
        <v>169</v>
      </c>
      <c r="AC50" s="30" t="s">
        <v>169</v>
      </c>
      <c r="AD50" s="30" t="s">
        <v>169</v>
      </c>
      <c r="AE50" s="30" t="s">
        <v>169</v>
      </c>
    </row>
    <row r="51" spans="1:31" s="28" customFormat="1">
      <c r="A51" s="29" t="s">
        <v>132</v>
      </c>
      <c r="B51" s="29" t="s">
        <v>32</v>
      </c>
      <c r="C51" s="30">
        <v>1.7637799086757989E-3</v>
      </c>
      <c r="D51" s="30">
        <v>6.688523515981712E-4</v>
      </c>
      <c r="E51" s="30">
        <v>2.1775216894977167E-3</v>
      </c>
      <c r="F51" s="30">
        <v>5.0302422374428985E-3</v>
      </c>
      <c r="G51" s="30">
        <v>1.7652458904109589E-3</v>
      </c>
      <c r="H51" s="30">
        <v>3.9401198630136993E-3</v>
      </c>
      <c r="I51" s="30">
        <v>2.6426504566210043E-3</v>
      </c>
      <c r="J51" s="30">
        <v>6.8389278538812555E-3</v>
      </c>
      <c r="K51" s="30">
        <v>2.419847716894977E-4</v>
      </c>
      <c r="L51" s="30">
        <v>1.4881263698630113E-3</v>
      </c>
      <c r="M51" s="30">
        <v>2.8508728310502283E-4</v>
      </c>
      <c r="N51" s="30">
        <v>1.1381187214611873E-2</v>
      </c>
      <c r="O51" s="30">
        <v>7.9672433789954328E-3</v>
      </c>
      <c r="P51" s="30">
        <v>1.2023795205479451E-2</v>
      </c>
      <c r="Q51" s="30">
        <v>1.6388218264840181E-2</v>
      </c>
      <c r="R51" s="30">
        <v>1.6928796803652967E-2</v>
      </c>
      <c r="S51" s="30">
        <v>3.3698401826484016E-2</v>
      </c>
      <c r="T51" s="30">
        <v>4.618076255707762E-2</v>
      </c>
      <c r="U51" s="30" t="s">
        <v>169</v>
      </c>
      <c r="V51" s="30" t="s">
        <v>169</v>
      </c>
      <c r="W51" s="30" t="s">
        <v>169</v>
      </c>
      <c r="X51" s="30" t="s">
        <v>169</v>
      </c>
      <c r="Y51" s="30" t="s">
        <v>169</v>
      </c>
      <c r="Z51" s="30" t="s">
        <v>169</v>
      </c>
      <c r="AA51" s="30" t="s">
        <v>169</v>
      </c>
      <c r="AB51" s="30" t="s">
        <v>169</v>
      </c>
      <c r="AC51" s="30" t="s">
        <v>169</v>
      </c>
      <c r="AD51" s="30" t="s">
        <v>169</v>
      </c>
      <c r="AE51" s="30" t="s">
        <v>169</v>
      </c>
    </row>
    <row r="52" spans="1:31" s="28" customFormat="1">
      <c r="A52" s="29" t="s">
        <v>132</v>
      </c>
      <c r="B52" s="29" t="s">
        <v>66</v>
      </c>
      <c r="C52" s="30">
        <v>4.363548621356513E-4</v>
      </c>
      <c r="D52" s="30">
        <v>1.6508683789954321E-9</v>
      </c>
      <c r="E52" s="30">
        <v>5.2557806249172682E-4</v>
      </c>
      <c r="F52" s="30">
        <v>4.0617777982132305E-4</v>
      </c>
      <c r="G52" s="30">
        <v>1.5763231127691662E-4</v>
      </c>
      <c r="H52" s="30">
        <v>8.5819398284570352E-4</v>
      </c>
      <c r="I52" s="30">
        <v>6.1759136644515093E-4</v>
      </c>
      <c r="J52" s="30">
        <v>6.4076378826978487E-4</v>
      </c>
      <c r="K52" s="30">
        <v>2.6544279800528717E-9</v>
      </c>
      <c r="L52" s="30">
        <v>2.6683217796202825E-9</v>
      </c>
      <c r="M52" s="30">
        <v>2.8411011235279957E-9</v>
      </c>
      <c r="N52" s="30">
        <v>2.6215609761839039E-3</v>
      </c>
      <c r="O52" s="30">
        <v>1.594101020912272E-3</v>
      </c>
      <c r="P52" s="30">
        <v>1.6405050604645656E-3</v>
      </c>
      <c r="Q52" s="30">
        <v>2.5575027758787307E-3</v>
      </c>
      <c r="R52" s="30">
        <v>1.3585244005410821E-3</v>
      </c>
      <c r="S52" s="30">
        <v>5.4606344943880477E-3</v>
      </c>
      <c r="T52" s="30">
        <v>3.5167367619329056E-3</v>
      </c>
      <c r="U52" s="30">
        <v>3.6237078651919406E-2</v>
      </c>
      <c r="V52" s="30">
        <v>2.3411768662937329E-2</v>
      </c>
      <c r="W52" s="30">
        <v>1.4932720312125326E-2</v>
      </c>
      <c r="X52" s="30">
        <v>8.4112438711768499E-3</v>
      </c>
      <c r="Y52" s="30">
        <v>4.6189596998253785E-2</v>
      </c>
      <c r="Z52" s="30">
        <v>1.7190398339211779E-2</v>
      </c>
      <c r="AA52" s="30">
        <v>1.5748884225192647E-2</v>
      </c>
      <c r="AB52" s="30">
        <v>1.3385300924373528E-2</v>
      </c>
      <c r="AC52" s="30">
        <v>1.3887480622339805E-2</v>
      </c>
      <c r="AD52" s="30">
        <v>0.18430995421678631</v>
      </c>
      <c r="AE52" s="30">
        <v>0.2044421027663291</v>
      </c>
    </row>
    <row r="53" spans="1:31" s="28" customFormat="1">
      <c r="A53" s="29" t="s">
        <v>132</v>
      </c>
      <c r="B53" s="29" t="s">
        <v>65</v>
      </c>
      <c r="C53" s="30">
        <v>0.14240424298451926</v>
      </c>
      <c r="D53" s="30">
        <v>0.14314934017338843</v>
      </c>
      <c r="E53" s="30">
        <v>0.12978976980663057</v>
      </c>
      <c r="F53" s="30">
        <v>0.16033030428367703</v>
      </c>
      <c r="G53" s="30">
        <v>0.16397998054370605</v>
      </c>
      <c r="H53" s="30">
        <v>0.15557856288879149</v>
      </c>
      <c r="I53" s="30">
        <v>0.15775622940935591</v>
      </c>
      <c r="J53" s="30">
        <v>0.19855639001895165</v>
      </c>
      <c r="K53" s="30">
        <v>0.16497669334576229</v>
      </c>
      <c r="L53" s="30">
        <v>0.14093099909251977</v>
      </c>
      <c r="M53" s="30">
        <v>0.14194315824726669</v>
      </c>
      <c r="N53" s="30">
        <v>0.12817507073612894</v>
      </c>
      <c r="O53" s="30">
        <v>0.15776266356765248</v>
      </c>
      <c r="P53" s="30">
        <v>0.16280668628758274</v>
      </c>
      <c r="Q53" s="30">
        <v>0.15413146420185986</v>
      </c>
      <c r="R53" s="30">
        <v>0.15478289574677803</v>
      </c>
      <c r="S53" s="30">
        <v>0.19536325188646828</v>
      </c>
      <c r="T53" s="30">
        <v>0.16246212463551599</v>
      </c>
      <c r="U53" s="30">
        <v>0.13964619959214836</v>
      </c>
      <c r="V53" s="30">
        <v>0.13953495342218822</v>
      </c>
      <c r="W53" s="30">
        <v>0.12660125606787376</v>
      </c>
      <c r="X53" s="30">
        <v>0.15547135289663161</v>
      </c>
      <c r="Y53" s="30">
        <v>0.16096399402421185</v>
      </c>
      <c r="Z53" s="30">
        <v>0.15185081951020754</v>
      </c>
      <c r="AA53" s="30">
        <v>0.15293074526556658</v>
      </c>
      <c r="AB53" s="30">
        <v>0.19260063338416034</v>
      </c>
      <c r="AC53" s="30">
        <v>0.16009643387020767</v>
      </c>
      <c r="AD53" s="30">
        <v>0.13716200919415339</v>
      </c>
      <c r="AE53" s="30">
        <v>0.13756998874395268</v>
      </c>
    </row>
    <row r="54" spans="1:31" s="28" customFormat="1">
      <c r="A54" s="29" t="s">
        <v>132</v>
      </c>
      <c r="B54" s="29" t="s">
        <v>69</v>
      </c>
      <c r="C54" s="30">
        <v>0.35938044941187552</v>
      </c>
      <c r="D54" s="30">
        <v>0.36413137522631989</v>
      </c>
      <c r="E54" s="30">
        <v>0.31325250510351305</v>
      </c>
      <c r="F54" s="30">
        <v>0.32429301629630058</v>
      </c>
      <c r="G54" s="30">
        <v>0.33256645254757872</v>
      </c>
      <c r="H54" s="30">
        <v>0.34334614065189445</v>
      </c>
      <c r="I54" s="30">
        <v>0.35296642388552341</v>
      </c>
      <c r="J54" s="30">
        <v>0.3197957768046697</v>
      </c>
      <c r="K54" s="30">
        <v>0.32278703471810993</v>
      </c>
      <c r="L54" s="30">
        <v>0.31203650997286536</v>
      </c>
      <c r="M54" s="30">
        <v>0.35027177511956686</v>
      </c>
      <c r="N54" s="30">
        <v>0.31434353369920359</v>
      </c>
      <c r="O54" s="30">
        <v>0.32298198299169367</v>
      </c>
      <c r="P54" s="30">
        <v>0.32534533677962185</v>
      </c>
      <c r="Q54" s="30">
        <v>0.33766153020588269</v>
      </c>
      <c r="R54" s="30">
        <v>0.34247851320676287</v>
      </c>
      <c r="S54" s="30">
        <v>0.32187789710584874</v>
      </c>
      <c r="T54" s="30">
        <v>0.34443977797818348</v>
      </c>
      <c r="U54" s="30">
        <v>0.32358874379395369</v>
      </c>
      <c r="V54" s="30">
        <v>0.32462573534699268</v>
      </c>
      <c r="W54" s="30">
        <v>0.28813064497070656</v>
      </c>
      <c r="X54" s="30">
        <v>0.28375586628598332</v>
      </c>
      <c r="Y54" s="30">
        <v>0.29975979678115666</v>
      </c>
      <c r="Z54" s="30">
        <v>0.31805078089261213</v>
      </c>
      <c r="AA54" s="30">
        <v>0.32472476076478046</v>
      </c>
      <c r="AB54" s="30">
        <v>0.31646214161391922</v>
      </c>
      <c r="AC54" s="30">
        <v>0.3228469321751779</v>
      </c>
      <c r="AD54" s="30">
        <v>0.3073963001873587</v>
      </c>
      <c r="AE54" s="30">
        <v>0.31621882845477262</v>
      </c>
    </row>
    <row r="55" spans="1:31" s="28" customFormat="1">
      <c r="A55" s="29" t="s">
        <v>132</v>
      </c>
      <c r="B55" s="29" t="s">
        <v>68</v>
      </c>
      <c r="C55" s="30">
        <v>0.27589072992465513</v>
      </c>
      <c r="D55" s="30">
        <v>0.27392418879287644</v>
      </c>
      <c r="E55" s="30">
        <v>0.28436732376851193</v>
      </c>
      <c r="F55" s="30">
        <v>0.272665012415646</v>
      </c>
      <c r="G55" s="30">
        <v>0.25897690952787833</v>
      </c>
      <c r="H55" s="30">
        <v>0.27236126364962415</v>
      </c>
      <c r="I55" s="30">
        <v>0.27859717512310417</v>
      </c>
      <c r="J55" s="30">
        <v>0.26088862492725912</v>
      </c>
      <c r="K55" s="30">
        <v>0.27047969091925633</v>
      </c>
      <c r="L55" s="30">
        <v>0.27589285207565023</v>
      </c>
      <c r="M55" s="30">
        <v>0.27430606556192411</v>
      </c>
      <c r="N55" s="30">
        <v>0.28484461511334791</v>
      </c>
      <c r="O55" s="30">
        <v>0.27250566983880981</v>
      </c>
      <c r="P55" s="30">
        <v>0.25897725029325275</v>
      </c>
      <c r="Q55" s="30">
        <v>0.27368690707773924</v>
      </c>
      <c r="R55" s="30">
        <v>0.27816741988392629</v>
      </c>
      <c r="S55" s="30">
        <v>0.26088855626832858</v>
      </c>
      <c r="T55" s="30">
        <v>0.27007992663009245</v>
      </c>
      <c r="U55" s="30">
        <v>0.26439020170662669</v>
      </c>
      <c r="V55" s="30">
        <v>0.24670644019140991</v>
      </c>
      <c r="W55" s="30">
        <v>0.26185829062290383</v>
      </c>
      <c r="X55" s="30">
        <v>0.23831024582659655</v>
      </c>
      <c r="Y55" s="30">
        <v>0.23684407567811455</v>
      </c>
      <c r="Z55" s="30">
        <v>0.24246517862486427</v>
      </c>
      <c r="AA55" s="30">
        <v>0.24837689834186366</v>
      </c>
      <c r="AB55" s="30">
        <v>0.21827922282955498</v>
      </c>
      <c r="AC55" s="30">
        <v>0.21957629701442044</v>
      </c>
      <c r="AD55" s="30">
        <v>0.23518165453063586</v>
      </c>
      <c r="AE55" s="30">
        <v>0.23517128166280205</v>
      </c>
    </row>
    <row r="56" spans="1:31" s="28" customFormat="1">
      <c r="A56" s="29" t="s">
        <v>132</v>
      </c>
      <c r="B56" s="29" t="s">
        <v>36</v>
      </c>
      <c r="C56" s="30">
        <v>0.23060426164135364</v>
      </c>
      <c r="D56" s="30">
        <v>4.9572509047573009E-2</v>
      </c>
      <c r="E56" s="30">
        <v>5.1767569115136705E-2</v>
      </c>
      <c r="F56" s="30">
        <v>6.0465363579214074E-2</v>
      </c>
      <c r="G56" s="30">
        <v>5.9658858023013461E-2</v>
      </c>
      <c r="H56" s="30">
        <v>5.9340180946618769E-2</v>
      </c>
      <c r="I56" s="30">
        <v>5.7482402618267432E-2</v>
      </c>
      <c r="J56" s="30">
        <v>5.2414255754686341E-2</v>
      </c>
      <c r="K56" s="30">
        <v>4.8351477134116194E-2</v>
      </c>
      <c r="L56" s="30">
        <v>4.8202890845579688E-2</v>
      </c>
      <c r="M56" s="30">
        <v>4.6867390506580439E-2</v>
      </c>
      <c r="N56" s="30">
        <v>4.9335904492422721E-2</v>
      </c>
      <c r="O56" s="30">
        <v>4.4790401868742252E-2</v>
      </c>
      <c r="P56" s="30">
        <v>4.1395178759496991E-2</v>
      </c>
      <c r="Q56" s="30">
        <v>4.4790231224167837E-2</v>
      </c>
      <c r="R56" s="30">
        <v>4.4821539173687891E-2</v>
      </c>
      <c r="S56" s="30">
        <v>4.0831516028623956E-2</v>
      </c>
      <c r="T56" s="30">
        <v>3.9483333828348947E-2</v>
      </c>
      <c r="U56" s="30">
        <v>7.683229997222038E-2</v>
      </c>
      <c r="V56" s="30">
        <v>7.6197787230809014E-2</v>
      </c>
      <c r="W56" s="30">
        <v>9.8604060282665995E-2</v>
      </c>
      <c r="X56" s="30">
        <v>0.13863004864533174</v>
      </c>
      <c r="Y56" s="30">
        <v>0.13736952642017469</v>
      </c>
      <c r="Z56" s="30">
        <v>0.14637709875637803</v>
      </c>
      <c r="AA56" s="30">
        <v>0.14302179329234396</v>
      </c>
      <c r="AB56" s="30">
        <v>0.14107742217811908</v>
      </c>
      <c r="AC56" s="30">
        <v>0.13926843640564071</v>
      </c>
      <c r="AD56" s="30">
        <v>0.13564816815580125</v>
      </c>
      <c r="AE56" s="30">
        <v>0.12966075472383895</v>
      </c>
    </row>
    <row r="57" spans="1:31" s="28" customFormat="1">
      <c r="A57" s="29" t="s">
        <v>132</v>
      </c>
      <c r="B57" s="29" t="s">
        <v>73</v>
      </c>
      <c r="C57" s="30" t="s">
        <v>169</v>
      </c>
      <c r="D57" s="30" t="s">
        <v>169</v>
      </c>
      <c r="E57" s="30" t="s">
        <v>169</v>
      </c>
      <c r="F57" s="30" t="s">
        <v>169</v>
      </c>
      <c r="G57" s="30" t="s">
        <v>169</v>
      </c>
      <c r="H57" s="30" t="s">
        <v>169</v>
      </c>
      <c r="I57" s="30" t="s">
        <v>169</v>
      </c>
      <c r="J57" s="30" t="s">
        <v>169</v>
      </c>
      <c r="K57" s="30" t="s">
        <v>169</v>
      </c>
      <c r="L57" s="30" t="s">
        <v>169</v>
      </c>
      <c r="M57" s="30" t="s">
        <v>169</v>
      </c>
      <c r="N57" s="30" t="s">
        <v>169</v>
      </c>
      <c r="O57" s="30" t="s">
        <v>169</v>
      </c>
      <c r="P57" s="30" t="s">
        <v>169</v>
      </c>
      <c r="Q57" s="30" t="s">
        <v>169</v>
      </c>
      <c r="R57" s="30" t="s">
        <v>169</v>
      </c>
      <c r="S57" s="30">
        <v>0.27494639872463156</v>
      </c>
      <c r="T57" s="30">
        <v>0.27375224485835503</v>
      </c>
      <c r="U57" s="30">
        <v>0.28626525059150143</v>
      </c>
      <c r="V57" s="30">
        <v>0.28830594562551282</v>
      </c>
      <c r="W57" s="30">
        <v>0.28375063435979175</v>
      </c>
      <c r="X57" s="30">
        <v>0.27340901003543067</v>
      </c>
      <c r="Y57" s="30">
        <v>0.2662291657592647</v>
      </c>
      <c r="Z57" s="30">
        <v>0.28499196835472651</v>
      </c>
      <c r="AA57" s="30">
        <v>0.28171548748812558</v>
      </c>
      <c r="AB57" s="30">
        <v>0.27080467932179109</v>
      </c>
      <c r="AC57" s="30">
        <v>0.26895271360207745</v>
      </c>
      <c r="AD57" s="30">
        <v>0.25942648144858899</v>
      </c>
      <c r="AE57" s="30">
        <v>0.24571051404688332</v>
      </c>
    </row>
    <row r="58" spans="1:31" s="28" customFormat="1">
      <c r="A58" s="29" t="s">
        <v>132</v>
      </c>
      <c r="B58" s="29" t="s">
        <v>56</v>
      </c>
      <c r="C58" s="30">
        <v>8.2300568270333149E-2</v>
      </c>
      <c r="D58" s="30">
        <v>8.7196171687824606E-2</v>
      </c>
      <c r="E58" s="30">
        <v>8.5374896078931284E-2</v>
      </c>
      <c r="F58" s="30">
        <v>0.10251468571727936</v>
      </c>
      <c r="G58" s="30">
        <v>0.10275073668984339</v>
      </c>
      <c r="H58" s="30">
        <v>9.7996155922881828E-2</v>
      </c>
      <c r="I58" s="30">
        <v>9.0951623145457017E-2</v>
      </c>
      <c r="J58" s="30">
        <v>8.5445902444840779E-2</v>
      </c>
      <c r="K58" s="30">
        <v>7.6901220782969348E-2</v>
      </c>
      <c r="L58" s="30">
        <v>7.4731668041092436E-2</v>
      </c>
      <c r="M58" s="30">
        <v>7.3241671734240094E-2</v>
      </c>
      <c r="N58" s="30">
        <v>7.6526749241017572E-2</v>
      </c>
      <c r="O58" s="30">
        <v>7.2515131670375543E-2</v>
      </c>
      <c r="P58" s="30">
        <v>6.6654859465138189E-2</v>
      </c>
      <c r="Q58" s="30">
        <v>6.808129595538702E-2</v>
      </c>
      <c r="R58" s="30">
        <v>6.7193657223232769E-2</v>
      </c>
      <c r="S58" s="30">
        <v>6.2578320640660087E-2</v>
      </c>
      <c r="T58" s="30">
        <v>5.9309884416472058E-2</v>
      </c>
      <c r="U58" s="30">
        <v>5.7529112785445577E-2</v>
      </c>
      <c r="V58" s="30">
        <v>5.7384930740423105E-2</v>
      </c>
      <c r="W58" s="30">
        <v>5.641049213760891E-2</v>
      </c>
      <c r="X58" s="30">
        <v>5.4720525145808017E-2</v>
      </c>
      <c r="Y58" s="30">
        <v>5.1229326772187965E-2</v>
      </c>
      <c r="Z58" s="30">
        <v>5.5405558378893265E-2</v>
      </c>
      <c r="AA58" s="30">
        <v>5.2790655129934763E-2</v>
      </c>
      <c r="AB58" s="30">
        <v>5.0509499836568335E-2</v>
      </c>
      <c r="AC58" s="30">
        <v>4.8994108835958894E-2</v>
      </c>
      <c r="AD58" s="30">
        <v>4.7583546919086582E-2</v>
      </c>
      <c r="AE58" s="30">
        <v>3.8331287892916781E-2</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0" t="s">
        <v>169</v>
      </c>
      <c r="D62" s="30" t="s">
        <v>169</v>
      </c>
      <c r="E62" s="30" t="s">
        <v>169</v>
      </c>
      <c r="F62" s="30" t="s">
        <v>169</v>
      </c>
      <c r="G62" s="30" t="s">
        <v>169</v>
      </c>
      <c r="H62" s="30" t="s">
        <v>169</v>
      </c>
      <c r="I62" s="30" t="s">
        <v>169</v>
      </c>
      <c r="J62" s="30" t="s">
        <v>169</v>
      </c>
      <c r="K62" s="30" t="s">
        <v>169</v>
      </c>
      <c r="L62" s="30" t="s">
        <v>169</v>
      </c>
      <c r="M62" s="30" t="s">
        <v>169</v>
      </c>
      <c r="N62" s="30" t="s">
        <v>169</v>
      </c>
      <c r="O62" s="30" t="s">
        <v>169</v>
      </c>
      <c r="P62" s="30" t="s">
        <v>169</v>
      </c>
      <c r="Q62" s="30" t="s">
        <v>169</v>
      </c>
      <c r="R62" s="30" t="s">
        <v>169</v>
      </c>
      <c r="S62" s="30" t="s">
        <v>169</v>
      </c>
      <c r="T62" s="30" t="s">
        <v>169</v>
      </c>
      <c r="U62" s="30" t="s">
        <v>169</v>
      </c>
      <c r="V62" s="30" t="s">
        <v>169</v>
      </c>
      <c r="W62" s="30" t="s">
        <v>169</v>
      </c>
      <c r="X62" s="30" t="s">
        <v>169</v>
      </c>
      <c r="Y62" s="30" t="s">
        <v>169</v>
      </c>
      <c r="Z62" s="30" t="s">
        <v>169</v>
      </c>
      <c r="AA62" s="30" t="s">
        <v>169</v>
      </c>
      <c r="AB62" s="30" t="s">
        <v>169</v>
      </c>
      <c r="AC62" s="30" t="s">
        <v>169</v>
      </c>
      <c r="AD62" s="30" t="s">
        <v>169</v>
      </c>
      <c r="AE62" s="30" t="s">
        <v>169</v>
      </c>
    </row>
    <row r="63" spans="1:31" s="28" customFormat="1">
      <c r="A63" s="29" t="s">
        <v>133</v>
      </c>
      <c r="B63" s="29" t="s">
        <v>71</v>
      </c>
      <c r="C63" s="30" t="s">
        <v>169</v>
      </c>
      <c r="D63" s="30" t="s">
        <v>169</v>
      </c>
      <c r="E63" s="30" t="s">
        <v>169</v>
      </c>
      <c r="F63" s="30" t="s">
        <v>169</v>
      </c>
      <c r="G63" s="30" t="s">
        <v>169</v>
      </c>
      <c r="H63" s="30" t="s">
        <v>169</v>
      </c>
      <c r="I63" s="30" t="s">
        <v>169</v>
      </c>
      <c r="J63" s="30" t="s">
        <v>169</v>
      </c>
      <c r="K63" s="30" t="s">
        <v>169</v>
      </c>
      <c r="L63" s="30" t="s">
        <v>169</v>
      </c>
      <c r="M63" s="30" t="s">
        <v>169</v>
      </c>
      <c r="N63" s="30" t="s">
        <v>169</v>
      </c>
      <c r="O63" s="30" t="s">
        <v>169</v>
      </c>
      <c r="P63" s="30" t="s">
        <v>169</v>
      </c>
      <c r="Q63" s="30" t="s">
        <v>169</v>
      </c>
      <c r="R63" s="30" t="s">
        <v>169</v>
      </c>
      <c r="S63" s="30" t="s">
        <v>169</v>
      </c>
      <c r="T63" s="30" t="s">
        <v>169</v>
      </c>
      <c r="U63" s="30" t="s">
        <v>169</v>
      </c>
      <c r="V63" s="30" t="s">
        <v>169</v>
      </c>
      <c r="W63" s="30" t="s">
        <v>169</v>
      </c>
      <c r="X63" s="30" t="s">
        <v>169</v>
      </c>
      <c r="Y63" s="30" t="s">
        <v>169</v>
      </c>
      <c r="Z63" s="30" t="s">
        <v>169</v>
      </c>
      <c r="AA63" s="30" t="s">
        <v>169</v>
      </c>
      <c r="AB63" s="30" t="s">
        <v>169</v>
      </c>
      <c r="AC63" s="30" t="s">
        <v>169</v>
      </c>
      <c r="AD63" s="30" t="s">
        <v>169</v>
      </c>
      <c r="AE63" s="30" t="s">
        <v>169</v>
      </c>
    </row>
    <row r="64" spans="1:31" s="28" customFormat="1">
      <c r="A64" s="29" t="s">
        <v>133</v>
      </c>
      <c r="B64" s="29" t="s">
        <v>20</v>
      </c>
      <c r="C64" s="30">
        <v>0.17949788201987796</v>
      </c>
      <c r="D64" s="30">
        <v>0.17949788200117586</v>
      </c>
      <c r="E64" s="30">
        <v>0.12363128516012117</v>
      </c>
      <c r="F64" s="30">
        <v>9.7000000155576124E-2</v>
      </c>
      <c r="G64" s="30">
        <v>9.7000000216364124E-2</v>
      </c>
      <c r="H64" s="30">
        <v>9.7000000145805607E-2</v>
      </c>
      <c r="I64" s="30">
        <v>9.7265759686745903E-2</v>
      </c>
      <c r="J64" s="30">
        <v>9.7000000940278025E-2</v>
      </c>
      <c r="K64" s="30">
        <v>9.7000000883034468E-2</v>
      </c>
      <c r="L64" s="30">
        <v>9.7000000912437531E-2</v>
      </c>
      <c r="M64" s="30">
        <v>9.7265760748203089E-2</v>
      </c>
      <c r="N64" s="30">
        <v>0.18933253578604523</v>
      </c>
      <c r="O64" s="30">
        <v>0.21241947512885734</v>
      </c>
      <c r="P64" s="30">
        <v>0.24734353715382648</v>
      </c>
      <c r="Q64" s="30">
        <v>0.13538006663577848</v>
      </c>
      <c r="R64" s="30">
        <v>0.16743181854159869</v>
      </c>
      <c r="S64" s="30" t="s">
        <v>169</v>
      </c>
      <c r="T64" s="30" t="s">
        <v>169</v>
      </c>
      <c r="U64" s="30" t="s">
        <v>169</v>
      </c>
      <c r="V64" s="30" t="s">
        <v>169</v>
      </c>
      <c r="W64" s="30" t="s">
        <v>169</v>
      </c>
      <c r="X64" s="30" t="s">
        <v>169</v>
      </c>
      <c r="Y64" s="30" t="s">
        <v>169</v>
      </c>
      <c r="Z64" s="30" t="s">
        <v>169</v>
      </c>
      <c r="AA64" s="30" t="s">
        <v>169</v>
      </c>
      <c r="AB64" s="30" t="s">
        <v>169</v>
      </c>
      <c r="AC64" s="30" t="s">
        <v>169</v>
      </c>
      <c r="AD64" s="30" t="s">
        <v>169</v>
      </c>
      <c r="AE64" s="30" t="s">
        <v>169</v>
      </c>
    </row>
    <row r="65" spans="1:31" s="28" customFormat="1">
      <c r="A65" s="29" t="s">
        <v>133</v>
      </c>
      <c r="B65" s="29" t="s">
        <v>32</v>
      </c>
      <c r="C65" s="30">
        <v>9.3303795662100453E-2</v>
      </c>
      <c r="D65" s="30">
        <v>9.6106307077625575E-2</v>
      </c>
      <c r="E65" s="30">
        <v>9.2514654680365307E-2</v>
      </c>
      <c r="F65" s="30">
        <v>1.1639999999999987E-2</v>
      </c>
      <c r="G65" s="30">
        <v>1.1639999999999987E-2</v>
      </c>
      <c r="H65" s="30">
        <v>1.1639999999999987E-2</v>
      </c>
      <c r="I65" s="30">
        <v>1.1671890696347033E-2</v>
      </c>
      <c r="J65" s="30">
        <v>1.1639999999999987E-2</v>
      </c>
      <c r="K65" s="30">
        <v>1.1639999999999987E-2</v>
      </c>
      <c r="L65" s="30">
        <v>1.1639999999999987E-2</v>
      </c>
      <c r="M65" s="30">
        <v>1.1671890696347033E-2</v>
      </c>
      <c r="N65" s="30">
        <v>3.0058287671232736E-2</v>
      </c>
      <c r="O65" s="30">
        <v>2.5032234589041098E-2</v>
      </c>
      <c r="P65" s="30">
        <v>6.8070191210045664E-2</v>
      </c>
      <c r="Q65" s="30" t="s">
        <v>169</v>
      </c>
      <c r="R65" s="30" t="s">
        <v>169</v>
      </c>
      <c r="S65" s="30" t="s">
        <v>169</v>
      </c>
      <c r="T65" s="30" t="s">
        <v>169</v>
      </c>
      <c r="U65" s="30" t="s">
        <v>169</v>
      </c>
      <c r="V65" s="30" t="s">
        <v>169</v>
      </c>
      <c r="W65" s="30" t="s">
        <v>169</v>
      </c>
      <c r="X65" s="30" t="s">
        <v>169</v>
      </c>
      <c r="Y65" s="30" t="s">
        <v>169</v>
      </c>
      <c r="Z65" s="30" t="s">
        <v>169</v>
      </c>
      <c r="AA65" s="30" t="s">
        <v>169</v>
      </c>
      <c r="AB65" s="30" t="s">
        <v>169</v>
      </c>
      <c r="AC65" s="30" t="s">
        <v>169</v>
      </c>
      <c r="AD65" s="30" t="s">
        <v>169</v>
      </c>
      <c r="AE65" s="30" t="s">
        <v>169</v>
      </c>
    </row>
    <row r="66" spans="1:31" s="28" customFormat="1">
      <c r="A66" s="29" t="s">
        <v>133</v>
      </c>
      <c r="B66" s="29" t="s">
        <v>66</v>
      </c>
      <c r="C66" s="30">
        <v>3.5996963996803642E-3</v>
      </c>
      <c r="D66" s="30">
        <v>1.9095015352697474E-3</v>
      </c>
      <c r="E66" s="30">
        <v>7.6697649121292705E-3</v>
      </c>
      <c r="F66" s="30">
        <v>1.3271135677595544E-3</v>
      </c>
      <c r="G66" s="30">
        <v>8.2121768894190933E-4</v>
      </c>
      <c r="H66" s="30">
        <v>2.1738075654295394E-3</v>
      </c>
      <c r="I66" s="30">
        <v>1.1096369303783158E-3</v>
      </c>
      <c r="J66" s="30">
        <v>2.8618848419109891E-3</v>
      </c>
      <c r="K66" s="30">
        <v>1.58435000260138E-4</v>
      </c>
      <c r="L66" s="30">
        <v>4.8323646797797083E-4</v>
      </c>
      <c r="M66" s="30">
        <v>6.3476331752849969E-4</v>
      </c>
      <c r="N66" s="30">
        <v>2.8049365728891044E-2</v>
      </c>
      <c r="O66" s="30">
        <v>2.5174608001066353E-2</v>
      </c>
      <c r="P66" s="30">
        <v>5.2464184683085405E-2</v>
      </c>
      <c r="Q66" s="30">
        <v>2.920230465274247E-2</v>
      </c>
      <c r="R66" s="30">
        <v>2.9833000908088159E-2</v>
      </c>
      <c r="S66" s="30">
        <v>8.5336649976227016E-2</v>
      </c>
      <c r="T66" s="30">
        <v>0.10457715721370955</v>
      </c>
      <c r="U66" s="30">
        <v>0.12073204308017929</v>
      </c>
      <c r="V66" s="30">
        <v>0.11386298524663571</v>
      </c>
      <c r="W66" s="30">
        <v>0.1002820666555615</v>
      </c>
      <c r="X66" s="30">
        <v>0.13599261317297101</v>
      </c>
      <c r="Y66" s="30">
        <v>0.16480357722243272</v>
      </c>
      <c r="Z66" s="30">
        <v>5.6802470635082987E-2</v>
      </c>
      <c r="AA66" s="30">
        <v>4.6009596472823426E-2</v>
      </c>
      <c r="AB66" s="30">
        <v>6.7806301988773868E-2</v>
      </c>
      <c r="AC66" s="30">
        <v>9.3872638371287967E-2</v>
      </c>
      <c r="AD66" s="30">
        <v>0.13938628007161846</v>
      </c>
      <c r="AE66" s="30">
        <v>0.1430861223999817</v>
      </c>
    </row>
    <row r="67" spans="1:31" s="28" customFormat="1">
      <c r="A67" s="29" t="s">
        <v>133</v>
      </c>
      <c r="B67" s="29" t="s">
        <v>65</v>
      </c>
      <c r="C67" s="30" t="s">
        <v>169</v>
      </c>
      <c r="D67" s="30" t="s">
        <v>169</v>
      </c>
      <c r="E67" s="30" t="s">
        <v>169</v>
      </c>
      <c r="F67" s="30" t="s">
        <v>169</v>
      </c>
      <c r="G67" s="30" t="s">
        <v>169</v>
      </c>
      <c r="H67" s="30" t="s">
        <v>169</v>
      </c>
      <c r="I67" s="30" t="s">
        <v>169</v>
      </c>
      <c r="J67" s="30" t="s">
        <v>169</v>
      </c>
      <c r="K67" s="30" t="s">
        <v>169</v>
      </c>
      <c r="L67" s="30" t="s">
        <v>169</v>
      </c>
      <c r="M67" s="30" t="s">
        <v>169</v>
      </c>
      <c r="N67" s="30" t="s">
        <v>169</v>
      </c>
      <c r="O67" s="30" t="s">
        <v>169</v>
      </c>
      <c r="P67" s="30" t="s">
        <v>169</v>
      </c>
      <c r="Q67" s="30" t="s">
        <v>169</v>
      </c>
      <c r="R67" s="30" t="s">
        <v>169</v>
      </c>
      <c r="S67" s="30" t="s">
        <v>169</v>
      </c>
      <c r="T67" s="30" t="s">
        <v>169</v>
      </c>
      <c r="U67" s="30" t="s">
        <v>169</v>
      </c>
      <c r="V67" s="30" t="s">
        <v>169</v>
      </c>
      <c r="W67" s="30" t="s">
        <v>169</v>
      </c>
      <c r="X67" s="30" t="s">
        <v>169</v>
      </c>
      <c r="Y67" s="30" t="s">
        <v>169</v>
      </c>
      <c r="Z67" s="30" t="s">
        <v>169</v>
      </c>
      <c r="AA67" s="30" t="s">
        <v>169</v>
      </c>
      <c r="AB67" s="30" t="s">
        <v>169</v>
      </c>
      <c r="AC67" s="30" t="s">
        <v>169</v>
      </c>
      <c r="AD67" s="30" t="s">
        <v>169</v>
      </c>
      <c r="AE67" s="30" t="s">
        <v>169</v>
      </c>
    </row>
    <row r="68" spans="1:31" s="28" customFormat="1">
      <c r="A68" s="29" t="s">
        <v>133</v>
      </c>
      <c r="B68" s="29" t="s">
        <v>69</v>
      </c>
      <c r="C68" s="30">
        <v>0.34881549511556931</v>
      </c>
      <c r="D68" s="30">
        <v>0.34379235928597296</v>
      </c>
      <c r="E68" s="30">
        <v>0.30429239846097783</v>
      </c>
      <c r="F68" s="30">
        <v>0.33673303838167429</v>
      </c>
      <c r="G68" s="30">
        <v>0.32924547729800552</v>
      </c>
      <c r="H68" s="30">
        <v>0.36057403379827502</v>
      </c>
      <c r="I68" s="30">
        <v>0.36213126596042411</v>
      </c>
      <c r="J68" s="30">
        <v>0.34195359116730578</v>
      </c>
      <c r="K68" s="30">
        <v>0.33395192069857449</v>
      </c>
      <c r="L68" s="30">
        <v>0.33911516506284922</v>
      </c>
      <c r="M68" s="30">
        <v>0.35787772955634278</v>
      </c>
      <c r="N68" s="30">
        <v>0.32664199121315135</v>
      </c>
      <c r="O68" s="30">
        <v>0.3344551115719257</v>
      </c>
      <c r="P68" s="30">
        <v>0.31751278021571239</v>
      </c>
      <c r="Q68" s="30">
        <v>0.35495806499138194</v>
      </c>
      <c r="R68" s="30">
        <v>0.35598063605840224</v>
      </c>
      <c r="S68" s="30">
        <v>0.34271749171920174</v>
      </c>
      <c r="T68" s="30">
        <v>0.34983099846291837</v>
      </c>
      <c r="U68" s="30">
        <v>0.34839115711680479</v>
      </c>
      <c r="V68" s="30">
        <v>0.36285574635308049</v>
      </c>
      <c r="W68" s="30">
        <v>0.32409704552379459</v>
      </c>
      <c r="X68" s="30">
        <v>0.31225400175716833</v>
      </c>
      <c r="Y68" s="30">
        <v>0.29819044082349871</v>
      </c>
      <c r="Z68" s="30">
        <v>0.32961689921084247</v>
      </c>
      <c r="AA68" s="30">
        <v>0.33661596377471148</v>
      </c>
      <c r="AB68" s="30">
        <v>0.32995807469970811</v>
      </c>
      <c r="AC68" s="30">
        <v>0.33296924781612491</v>
      </c>
      <c r="AD68" s="30">
        <v>0.30689754401677677</v>
      </c>
      <c r="AE68" s="30">
        <v>0.32032400427615643</v>
      </c>
    </row>
    <row r="69" spans="1:31" s="28" customFormat="1">
      <c r="A69" s="29" t="s">
        <v>133</v>
      </c>
      <c r="B69" s="29" t="s">
        <v>68</v>
      </c>
      <c r="C69" s="30">
        <v>0.30629108604787381</v>
      </c>
      <c r="D69" s="30">
        <v>0.29096456069900262</v>
      </c>
      <c r="E69" s="30">
        <v>0.29302847837778212</v>
      </c>
      <c r="F69" s="30">
        <v>0.2819432724346555</v>
      </c>
      <c r="G69" s="30">
        <v>0.27508562444031093</v>
      </c>
      <c r="H69" s="30">
        <v>0.28163090146364944</v>
      </c>
      <c r="I69" s="30">
        <v>0.29034640871660083</v>
      </c>
      <c r="J69" s="30">
        <v>0.27606681612536538</v>
      </c>
      <c r="K69" s="30">
        <v>0.28770126998320383</v>
      </c>
      <c r="L69" s="30">
        <v>0.29025724558502441</v>
      </c>
      <c r="M69" s="30">
        <v>0.29150744513711696</v>
      </c>
      <c r="N69" s="30">
        <v>0.29611883233118863</v>
      </c>
      <c r="O69" s="30">
        <v>0.28185989319407939</v>
      </c>
      <c r="P69" s="30">
        <v>0.27512079504665082</v>
      </c>
      <c r="Q69" s="30">
        <v>0.28205978186657965</v>
      </c>
      <c r="R69" s="30">
        <v>0.28986268337609955</v>
      </c>
      <c r="S69" s="30">
        <v>0.27051166423744838</v>
      </c>
      <c r="T69" s="30">
        <v>0.27888877805250056</v>
      </c>
      <c r="U69" s="30">
        <v>0.26841835143319087</v>
      </c>
      <c r="V69" s="30">
        <v>0.2497440698391</v>
      </c>
      <c r="W69" s="30">
        <v>0.25005911334934772</v>
      </c>
      <c r="X69" s="30">
        <v>0.22261398114236491</v>
      </c>
      <c r="Y69" s="30">
        <v>0.21216704955272708</v>
      </c>
      <c r="Z69" s="30">
        <v>0.2017196192918945</v>
      </c>
      <c r="AA69" s="30">
        <v>0.20374779051210559</v>
      </c>
      <c r="AB69" s="30">
        <v>0.18390459230139719</v>
      </c>
      <c r="AC69" s="30">
        <v>0.18205777606856835</v>
      </c>
      <c r="AD69" s="30">
        <v>0.17049668182990124</v>
      </c>
      <c r="AE69" s="30">
        <v>0.17343151011176061</v>
      </c>
    </row>
    <row r="70" spans="1:31" s="28" customFormat="1">
      <c r="A70" s="29" t="s">
        <v>133</v>
      </c>
      <c r="B70" s="29" t="s">
        <v>36</v>
      </c>
      <c r="C70" s="30">
        <v>5.5926030534895248E-2</v>
      </c>
      <c r="D70" s="30">
        <v>5.5483819846296918E-2</v>
      </c>
      <c r="E70" s="30">
        <v>6.1025038501678355E-2</v>
      </c>
      <c r="F70" s="30">
        <v>6.4353041954699861E-2</v>
      </c>
      <c r="G70" s="30">
        <v>6.2730795774106243E-2</v>
      </c>
      <c r="H70" s="30">
        <v>6.0055330337275815E-2</v>
      </c>
      <c r="I70" s="30">
        <v>5.7453348412367697E-2</v>
      </c>
      <c r="J70" s="30">
        <v>5.5047173397789285E-2</v>
      </c>
      <c r="K70" s="30">
        <v>5.0304763693841119E-2</v>
      </c>
      <c r="L70" s="30">
        <v>5.7522315681063266E-2</v>
      </c>
      <c r="M70" s="30">
        <v>5.5673968997495112E-2</v>
      </c>
      <c r="N70" s="30">
        <v>5.7294217370610259E-2</v>
      </c>
      <c r="O70" s="30">
        <v>5.5508405234821249E-2</v>
      </c>
      <c r="P70" s="30">
        <v>4.8588089940603756E-2</v>
      </c>
      <c r="Q70" s="30">
        <v>5.1047607106886606E-2</v>
      </c>
      <c r="R70" s="30">
        <v>5.1163952841086276E-2</v>
      </c>
      <c r="S70" s="30">
        <v>0.11617350873946375</v>
      </c>
      <c r="T70" s="30">
        <v>0.11511185370406539</v>
      </c>
      <c r="U70" s="30">
        <v>0.12342894993490118</v>
      </c>
      <c r="V70" s="30">
        <v>0.11922410519696937</v>
      </c>
      <c r="W70" s="30">
        <v>0.12573357039957775</v>
      </c>
      <c r="X70" s="30">
        <v>0.12480405422521956</v>
      </c>
      <c r="Y70" s="30">
        <v>0.124465490034458</v>
      </c>
      <c r="Z70" s="30">
        <v>0.12649561538033241</v>
      </c>
      <c r="AA70" s="30">
        <v>0.12777848602222983</v>
      </c>
      <c r="AB70" s="30">
        <v>0.12208225973274406</v>
      </c>
      <c r="AC70" s="30">
        <v>0.11979284559473606</v>
      </c>
      <c r="AD70" s="30">
        <v>0.11859954647529439</v>
      </c>
      <c r="AE70" s="30">
        <v>0.10843099491956987</v>
      </c>
    </row>
    <row r="71" spans="1:31" s="28" customFormat="1">
      <c r="A71" s="29" t="s">
        <v>133</v>
      </c>
      <c r="B71" s="29" t="s">
        <v>73</v>
      </c>
      <c r="C71" s="30" t="s">
        <v>169</v>
      </c>
      <c r="D71" s="30" t="s">
        <v>169</v>
      </c>
      <c r="E71" s="30" t="s">
        <v>169</v>
      </c>
      <c r="F71" s="30" t="s">
        <v>169</v>
      </c>
      <c r="G71" s="30" t="s">
        <v>169</v>
      </c>
      <c r="H71" s="30" t="s">
        <v>169</v>
      </c>
      <c r="I71" s="30" t="s">
        <v>169</v>
      </c>
      <c r="J71" s="30" t="s">
        <v>169</v>
      </c>
      <c r="K71" s="30" t="s">
        <v>169</v>
      </c>
      <c r="L71" s="30" t="s">
        <v>169</v>
      </c>
      <c r="M71" s="30" t="s">
        <v>169</v>
      </c>
      <c r="N71" s="30" t="s">
        <v>169</v>
      </c>
      <c r="O71" s="30" t="s">
        <v>169</v>
      </c>
      <c r="P71" s="30" t="s">
        <v>169</v>
      </c>
      <c r="Q71" s="30" t="s">
        <v>169</v>
      </c>
      <c r="R71" s="30" t="s">
        <v>169</v>
      </c>
      <c r="S71" s="30" t="s">
        <v>169</v>
      </c>
      <c r="T71" s="30" t="s">
        <v>169</v>
      </c>
      <c r="U71" s="30" t="s">
        <v>169</v>
      </c>
      <c r="V71" s="30" t="s">
        <v>169</v>
      </c>
      <c r="W71" s="30" t="s">
        <v>169</v>
      </c>
      <c r="X71" s="30" t="s">
        <v>169</v>
      </c>
      <c r="Y71" s="30" t="s">
        <v>169</v>
      </c>
      <c r="Z71" s="30" t="s">
        <v>169</v>
      </c>
      <c r="AA71" s="30" t="s">
        <v>169</v>
      </c>
      <c r="AB71" s="30" t="s">
        <v>169</v>
      </c>
      <c r="AC71" s="30" t="s">
        <v>169</v>
      </c>
      <c r="AD71" s="30" t="s">
        <v>169</v>
      </c>
      <c r="AE71" s="30" t="s">
        <v>169</v>
      </c>
    </row>
    <row r="72" spans="1:31" s="28" customFormat="1">
      <c r="A72" s="29" t="s">
        <v>133</v>
      </c>
      <c r="B72" s="29" t="s">
        <v>56</v>
      </c>
      <c r="C72" s="30">
        <v>9.4275114506850527E-2</v>
      </c>
      <c r="D72" s="30">
        <v>9.6952297904993365E-2</v>
      </c>
      <c r="E72" s="30">
        <v>0.10100815415759923</v>
      </c>
      <c r="F72" s="30">
        <v>0.10075887593070511</v>
      </c>
      <c r="G72" s="30">
        <v>9.9134283117936081E-2</v>
      </c>
      <c r="H72" s="30">
        <v>9.464701122609448E-2</v>
      </c>
      <c r="I72" s="30">
        <v>8.7965196756444694E-2</v>
      </c>
      <c r="J72" s="30">
        <v>8.4804075962947909E-2</v>
      </c>
      <c r="K72" s="30">
        <v>7.3589057788817594E-2</v>
      </c>
      <c r="L72" s="30">
        <v>7.288057668022635E-2</v>
      </c>
      <c r="M72" s="30">
        <v>7.0609058128256588E-2</v>
      </c>
      <c r="N72" s="30">
        <v>7.2266752288426467E-2</v>
      </c>
      <c r="O72" s="30">
        <v>6.9347786083785098E-2</v>
      </c>
      <c r="P72" s="30">
        <v>6.5562007439330897E-2</v>
      </c>
      <c r="Q72" s="30">
        <v>6.7577358885201055E-2</v>
      </c>
      <c r="R72" s="30">
        <v>6.6181324349769172E-2</v>
      </c>
      <c r="S72" s="30">
        <v>5.586224488520327E-2</v>
      </c>
      <c r="T72" s="30">
        <v>5.4293268958168876E-2</v>
      </c>
      <c r="U72" s="30">
        <v>5.4123763965200127E-2</v>
      </c>
      <c r="V72" s="30">
        <v>5.1194934974226745E-2</v>
      </c>
      <c r="W72" s="30">
        <v>5.1721566256265339E-2</v>
      </c>
      <c r="X72" s="30">
        <v>5.0421320942298717E-2</v>
      </c>
      <c r="Y72" s="30">
        <v>4.9227231727575885E-2</v>
      </c>
      <c r="Z72" s="30">
        <v>5.0684273518453157E-2</v>
      </c>
      <c r="AA72" s="30">
        <v>4.9281905071394613E-2</v>
      </c>
      <c r="AB72" s="30">
        <v>4.6008878510682964E-2</v>
      </c>
      <c r="AC72" s="30">
        <v>4.4566866465496277E-2</v>
      </c>
      <c r="AD72" s="30">
        <v>4.2599619070913801E-2</v>
      </c>
      <c r="AE72" s="30">
        <v>3.179393668510818E-2</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0" t="s">
        <v>169</v>
      </c>
      <c r="D76" s="30" t="s">
        <v>169</v>
      </c>
      <c r="E76" s="30" t="s">
        <v>169</v>
      </c>
      <c r="F76" s="30" t="s">
        <v>169</v>
      </c>
      <c r="G76" s="30" t="s">
        <v>169</v>
      </c>
      <c r="H76" s="30" t="s">
        <v>169</v>
      </c>
      <c r="I76" s="30" t="s">
        <v>169</v>
      </c>
      <c r="J76" s="30" t="s">
        <v>169</v>
      </c>
      <c r="K76" s="30" t="s">
        <v>169</v>
      </c>
      <c r="L76" s="30" t="s">
        <v>169</v>
      </c>
      <c r="M76" s="30" t="s">
        <v>169</v>
      </c>
      <c r="N76" s="30" t="s">
        <v>169</v>
      </c>
      <c r="O76" s="30" t="s">
        <v>169</v>
      </c>
      <c r="P76" s="30" t="s">
        <v>169</v>
      </c>
      <c r="Q76" s="30" t="s">
        <v>169</v>
      </c>
      <c r="R76" s="30" t="s">
        <v>169</v>
      </c>
      <c r="S76" s="30" t="s">
        <v>169</v>
      </c>
      <c r="T76" s="30" t="s">
        <v>169</v>
      </c>
      <c r="U76" s="30" t="s">
        <v>169</v>
      </c>
      <c r="V76" s="30" t="s">
        <v>169</v>
      </c>
      <c r="W76" s="30" t="s">
        <v>169</v>
      </c>
      <c r="X76" s="30" t="s">
        <v>169</v>
      </c>
      <c r="Y76" s="30" t="s">
        <v>169</v>
      </c>
      <c r="Z76" s="30" t="s">
        <v>169</v>
      </c>
      <c r="AA76" s="30" t="s">
        <v>169</v>
      </c>
      <c r="AB76" s="30" t="s">
        <v>169</v>
      </c>
      <c r="AC76" s="30" t="s">
        <v>169</v>
      </c>
      <c r="AD76" s="30" t="s">
        <v>169</v>
      </c>
      <c r="AE76" s="30" t="s">
        <v>169</v>
      </c>
    </row>
    <row r="77" spans="1:31" s="28" customFormat="1">
      <c r="A77" s="29" t="s">
        <v>134</v>
      </c>
      <c r="B77" s="29" t="s">
        <v>71</v>
      </c>
      <c r="C77" s="30" t="s">
        <v>169</v>
      </c>
      <c r="D77" s="30" t="s">
        <v>169</v>
      </c>
      <c r="E77" s="30" t="s">
        <v>169</v>
      </c>
      <c r="F77" s="30" t="s">
        <v>169</v>
      </c>
      <c r="G77" s="30" t="s">
        <v>169</v>
      </c>
      <c r="H77" s="30" t="s">
        <v>169</v>
      </c>
      <c r="I77" s="30" t="s">
        <v>169</v>
      </c>
      <c r="J77" s="30" t="s">
        <v>169</v>
      </c>
      <c r="K77" s="30" t="s">
        <v>169</v>
      </c>
      <c r="L77" s="30" t="s">
        <v>169</v>
      </c>
      <c r="M77" s="30" t="s">
        <v>169</v>
      </c>
      <c r="N77" s="30" t="s">
        <v>169</v>
      </c>
      <c r="O77" s="30" t="s">
        <v>169</v>
      </c>
      <c r="P77" s="30" t="s">
        <v>169</v>
      </c>
      <c r="Q77" s="30" t="s">
        <v>169</v>
      </c>
      <c r="R77" s="30" t="s">
        <v>169</v>
      </c>
      <c r="S77" s="30" t="s">
        <v>169</v>
      </c>
      <c r="T77" s="30" t="s">
        <v>169</v>
      </c>
      <c r="U77" s="30" t="s">
        <v>169</v>
      </c>
      <c r="V77" s="30" t="s">
        <v>169</v>
      </c>
      <c r="W77" s="30" t="s">
        <v>169</v>
      </c>
      <c r="X77" s="30" t="s">
        <v>169</v>
      </c>
      <c r="Y77" s="30" t="s">
        <v>169</v>
      </c>
      <c r="Z77" s="30" t="s">
        <v>169</v>
      </c>
      <c r="AA77" s="30" t="s">
        <v>169</v>
      </c>
      <c r="AB77" s="30" t="s">
        <v>169</v>
      </c>
      <c r="AC77" s="30" t="s">
        <v>169</v>
      </c>
      <c r="AD77" s="30" t="s">
        <v>169</v>
      </c>
      <c r="AE77" s="30" t="s">
        <v>169</v>
      </c>
    </row>
    <row r="78" spans="1:31" s="28" customFormat="1">
      <c r="A78" s="29" t="s">
        <v>134</v>
      </c>
      <c r="B78" s="29" t="s">
        <v>20</v>
      </c>
      <c r="C78" s="30">
        <v>7.5795420618194592E-9</v>
      </c>
      <c r="D78" s="30">
        <v>7.4918927818756579E-9</v>
      </c>
      <c r="E78" s="30">
        <v>7.6469178082191784E-9</v>
      </c>
      <c r="F78" s="30">
        <v>7.649645460133473E-9</v>
      </c>
      <c r="G78" s="30">
        <v>7.5805310414471365E-9</v>
      </c>
      <c r="H78" s="30">
        <v>7.6537726115208993E-9</v>
      </c>
      <c r="I78" s="30">
        <v>7.9248243765367044E-9</v>
      </c>
      <c r="J78" s="30">
        <v>8.1639829206181392E-9</v>
      </c>
      <c r="K78" s="30">
        <v>8.467427335792007E-9</v>
      </c>
      <c r="L78" s="30">
        <v>8.5473414998243764E-9</v>
      </c>
      <c r="M78" s="30">
        <v>8.4603294037583432E-9</v>
      </c>
      <c r="N78" s="30">
        <v>8.7503644186863352E-9</v>
      </c>
      <c r="O78" s="30">
        <v>8.8839924701440106E-9</v>
      </c>
      <c r="P78" s="30">
        <v>9.1397381015103081E-9</v>
      </c>
      <c r="Q78" s="30">
        <v>9.4894587504390588E-9</v>
      </c>
      <c r="R78" s="30">
        <v>9.8206555145767472E-9</v>
      </c>
      <c r="S78" s="30">
        <v>1.0262210770108886E-8</v>
      </c>
      <c r="T78" s="30">
        <v>1.0681544169301018E-8</v>
      </c>
      <c r="U78" s="30">
        <v>1.1602003205128205E-8</v>
      </c>
      <c r="V78" s="30">
        <v>1.1688291952054796E-8</v>
      </c>
      <c r="W78" s="30">
        <v>1.228205677028451E-8</v>
      </c>
      <c r="X78" s="30">
        <v>1.2732308131366351E-8</v>
      </c>
      <c r="Y78" s="30">
        <v>1.3340954842817002E-8</v>
      </c>
      <c r="Z78" s="30">
        <v>1.3907029877941637E-8</v>
      </c>
      <c r="AA78" s="30">
        <v>1.4472935326659642E-8</v>
      </c>
      <c r="AB78" s="30">
        <v>1.5157494182472777E-8</v>
      </c>
      <c r="AC78" s="30">
        <v>1.5880411397962769E-8</v>
      </c>
      <c r="AD78" s="30">
        <v>1.680769669827889E-8</v>
      </c>
      <c r="AE78" s="30">
        <v>1.7253479539866527E-8</v>
      </c>
    </row>
    <row r="79" spans="1:31" s="28" customFormat="1">
      <c r="A79" s="29" t="s">
        <v>134</v>
      </c>
      <c r="B79" s="29" t="s">
        <v>32</v>
      </c>
      <c r="C79" s="30" t="s">
        <v>169</v>
      </c>
      <c r="D79" s="30" t="s">
        <v>169</v>
      </c>
      <c r="E79" s="30" t="s">
        <v>169</v>
      </c>
      <c r="F79" s="30" t="s">
        <v>169</v>
      </c>
      <c r="G79" s="30" t="s">
        <v>169</v>
      </c>
      <c r="H79" s="30" t="s">
        <v>169</v>
      </c>
      <c r="I79" s="30" t="s">
        <v>169</v>
      </c>
      <c r="J79" s="30" t="s">
        <v>169</v>
      </c>
      <c r="K79" s="30" t="s">
        <v>169</v>
      </c>
      <c r="L79" s="30" t="s">
        <v>169</v>
      </c>
      <c r="M79" s="30" t="s">
        <v>169</v>
      </c>
      <c r="N79" s="30" t="s">
        <v>169</v>
      </c>
      <c r="O79" s="30" t="s">
        <v>169</v>
      </c>
      <c r="P79" s="30" t="s">
        <v>169</v>
      </c>
      <c r="Q79" s="30" t="s">
        <v>169</v>
      </c>
      <c r="R79" s="30" t="s">
        <v>169</v>
      </c>
      <c r="S79" s="30" t="s">
        <v>169</v>
      </c>
      <c r="T79" s="30" t="s">
        <v>169</v>
      </c>
      <c r="U79" s="30" t="s">
        <v>169</v>
      </c>
      <c r="V79" s="30" t="s">
        <v>169</v>
      </c>
      <c r="W79" s="30" t="s">
        <v>169</v>
      </c>
      <c r="X79" s="30" t="s">
        <v>169</v>
      </c>
      <c r="Y79" s="30" t="s">
        <v>169</v>
      </c>
      <c r="Z79" s="30" t="s">
        <v>169</v>
      </c>
      <c r="AA79" s="30" t="s">
        <v>169</v>
      </c>
      <c r="AB79" s="30" t="s">
        <v>169</v>
      </c>
      <c r="AC79" s="30" t="s">
        <v>169</v>
      </c>
      <c r="AD79" s="30" t="s">
        <v>169</v>
      </c>
      <c r="AE79" s="30" t="s">
        <v>169</v>
      </c>
    </row>
    <row r="80" spans="1:31" s="28" customFormat="1">
      <c r="A80" s="29" t="s">
        <v>134</v>
      </c>
      <c r="B80" s="29" t="s">
        <v>66</v>
      </c>
      <c r="C80" s="30">
        <v>6.9467100841413979E-9</v>
      </c>
      <c r="D80" s="30">
        <v>6.7064368169924571E-9</v>
      </c>
      <c r="E80" s="30">
        <v>7.0355566671797235E-9</v>
      </c>
      <c r="F80" s="30">
        <v>7.1317384946898437E-9</v>
      </c>
      <c r="G80" s="30">
        <v>6.9606204786824696E-9</v>
      </c>
      <c r="H80" s="30">
        <v>7.3402134318403292E-9</v>
      </c>
      <c r="I80" s="30">
        <v>7.6192514493868906E-9</v>
      </c>
      <c r="J80" s="30">
        <v>7.8804087142783861E-9</v>
      </c>
      <c r="K80" s="30">
        <v>8.2337525011543736E-9</v>
      </c>
      <c r="L80" s="30">
        <v>8.4461679749628035E-9</v>
      </c>
      <c r="M80" s="30">
        <v>8.0652133677081725E-9</v>
      </c>
      <c r="N80" s="30">
        <v>1.44074493312298E-4</v>
      </c>
      <c r="O80" s="30">
        <v>8.6900752911600213E-9</v>
      </c>
      <c r="P80" s="30">
        <v>8.9634189497716776E-9</v>
      </c>
      <c r="Q80" s="30">
        <v>9.2799261838797328E-9</v>
      </c>
      <c r="R80" s="30">
        <v>9.577478772253855E-9</v>
      </c>
      <c r="S80" s="30">
        <v>1.0082204735518956E-8</v>
      </c>
      <c r="T80" s="30">
        <v>1.033578523421066E-8</v>
      </c>
      <c r="U80" s="30">
        <v>1.0949693640654657E-8</v>
      </c>
      <c r="V80" s="30">
        <v>2.8217226224216642E-8</v>
      </c>
      <c r="W80" s="30">
        <v>1.1495310489293025E-4</v>
      </c>
      <c r="X80" s="30">
        <v>3.0528912769642578E-8</v>
      </c>
      <c r="Y80" s="30">
        <v>3.1927501968193959E-8</v>
      </c>
      <c r="Z80" s="30">
        <v>3.3608295937647596E-8</v>
      </c>
      <c r="AA80" s="30">
        <v>3.4332312234293793E-8</v>
      </c>
      <c r="AB80" s="30">
        <v>3.630013127853881E-8</v>
      </c>
      <c r="AC80" s="30">
        <v>3.7897297079200112E-8</v>
      </c>
      <c r="AD80" s="30">
        <v>5.6288213490395217E-4</v>
      </c>
      <c r="AE80" s="30">
        <v>4.0990297787749942E-8</v>
      </c>
    </row>
    <row r="81" spans="1:31" s="28" customFormat="1">
      <c r="A81" s="29" t="s">
        <v>134</v>
      </c>
      <c r="B81" s="29" t="s">
        <v>65</v>
      </c>
      <c r="C81" s="30">
        <v>0.37318418963054645</v>
      </c>
      <c r="D81" s="30">
        <v>0.37792733435648757</v>
      </c>
      <c r="E81" s="30">
        <v>0.39398934625541726</v>
      </c>
      <c r="F81" s="30">
        <v>0.46513199979248954</v>
      </c>
      <c r="G81" s="30">
        <v>0.49807046190725335</v>
      </c>
      <c r="H81" s="30">
        <v>0.44435460669718729</v>
      </c>
      <c r="I81" s="30">
        <v>0.44324534596395437</v>
      </c>
      <c r="J81" s="30">
        <v>0.45512811482069832</v>
      </c>
      <c r="K81" s="30">
        <v>0.41429381701868906</v>
      </c>
      <c r="L81" s="30">
        <v>0.39245676236502947</v>
      </c>
      <c r="M81" s="30">
        <v>0.35955964237378579</v>
      </c>
      <c r="N81" s="30">
        <v>0.35995727313560782</v>
      </c>
      <c r="O81" s="30">
        <v>0.34598425712879949</v>
      </c>
      <c r="P81" s="30">
        <v>0.31410064141347011</v>
      </c>
      <c r="Q81" s="30">
        <v>0.28956862574887859</v>
      </c>
      <c r="R81" s="30">
        <v>0.26169132770730702</v>
      </c>
      <c r="S81" s="30">
        <v>0.27593733311996388</v>
      </c>
      <c r="T81" s="30">
        <v>0.26547467301593725</v>
      </c>
      <c r="U81" s="30">
        <v>0.26442342562701149</v>
      </c>
      <c r="V81" s="30">
        <v>0.22513258844708098</v>
      </c>
      <c r="W81" s="30">
        <v>0.25084591989219229</v>
      </c>
      <c r="X81" s="30">
        <v>0.2374018124755172</v>
      </c>
      <c r="Y81" s="30">
        <v>0.22126855110882188</v>
      </c>
      <c r="Z81" s="30">
        <v>0.21521874394284138</v>
      </c>
      <c r="AA81" s="30">
        <v>0.2040081823904005</v>
      </c>
      <c r="AB81" s="30">
        <v>0.22866143403646194</v>
      </c>
      <c r="AC81" s="30">
        <v>0.21186561381811553</v>
      </c>
      <c r="AD81" s="30">
        <v>0.22145144118056018</v>
      </c>
      <c r="AE81" s="30">
        <v>0.19886738714855179</v>
      </c>
    </row>
    <row r="82" spans="1:31" s="28" customFormat="1">
      <c r="A82" s="29" t="s">
        <v>134</v>
      </c>
      <c r="B82" s="29" t="s">
        <v>69</v>
      </c>
      <c r="C82" s="30">
        <v>0.26664344422764191</v>
      </c>
      <c r="D82" s="30">
        <v>0.32224460600052512</v>
      </c>
      <c r="E82" s="30">
        <v>0.32489414588361243</v>
      </c>
      <c r="F82" s="30">
        <v>0.34763621974874004</v>
      </c>
      <c r="G82" s="30">
        <v>0.37947959190914748</v>
      </c>
      <c r="H82" s="30">
        <v>0.39406124771460815</v>
      </c>
      <c r="I82" s="30">
        <v>0.41034193434486493</v>
      </c>
      <c r="J82" s="30">
        <v>0.39137675781841325</v>
      </c>
      <c r="K82" s="30">
        <v>0.39270842223713043</v>
      </c>
      <c r="L82" s="30">
        <v>0.38108665833877159</v>
      </c>
      <c r="M82" s="30">
        <v>0.422293874576119</v>
      </c>
      <c r="N82" s="30">
        <v>0.39029915021115141</v>
      </c>
      <c r="O82" s="30">
        <v>0.38588901080017757</v>
      </c>
      <c r="P82" s="30">
        <v>0.4010102515201765</v>
      </c>
      <c r="Q82" s="30">
        <v>0.39542508961097206</v>
      </c>
      <c r="R82" s="30">
        <v>0.39868604436448468</v>
      </c>
      <c r="S82" s="30">
        <v>0.36786160865274448</v>
      </c>
      <c r="T82" s="30">
        <v>0.35495338229922557</v>
      </c>
      <c r="U82" s="30">
        <v>0.33249347724204387</v>
      </c>
      <c r="V82" s="30">
        <v>0.34058745072129826</v>
      </c>
      <c r="W82" s="30">
        <v>0.32411088354774542</v>
      </c>
      <c r="X82" s="30">
        <v>0.32119404157420006</v>
      </c>
      <c r="Y82" s="30">
        <v>0.33370287282880917</v>
      </c>
      <c r="Z82" s="30">
        <v>0.34239005931115535</v>
      </c>
      <c r="AA82" s="30">
        <v>0.35202178756890606</v>
      </c>
      <c r="AB82" s="30">
        <v>0.33312880244471604</v>
      </c>
      <c r="AC82" s="30">
        <v>0.33249615447648267</v>
      </c>
      <c r="AD82" s="30">
        <v>0.31342292198546251</v>
      </c>
      <c r="AE82" s="30">
        <v>0.31924013862671602</v>
      </c>
    </row>
    <row r="83" spans="1:31" s="28" customFormat="1">
      <c r="A83" s="29" t="s">
        <v>134</v>
      </c>
      <c r="B83" s="29" t="s">
        <v>68</v>
      </c>
      <c r="C83" s="30" t="s">
        <v>169</v>
      </c>
      <c r="D83" s="30" t="s">
        <v>169</v>
      </c>
      <c r="E83" s="30" t="s">
        <v>169</v>
      </c>
      <c r="F83" s="30" t="s">
        <v>169</v>
      </c>
      <c r="G83" s="30" t="s">
        <v>169</v>
      </c>
      <c r="H83" s="30" t="s">
        <v>169</v>
      </c>
      <c r="I83" s="30" t="s">
        <v>169</v>
      </c>
      <c r="J83" s="30" t="s">
        <v>169</v>
      </c>
      <c r="K83" s="30" t="s">
        <v>169</v>
      </c>
      <c r="L83" s="30" t="s">
        <v>169</v>
      </c>
      <c r="M83" s="30" t="s">
        <v>169</v>
      </c>
      <c r="N83" s="30" t="s">
        <v>169</v>
      </c>
      <c r="O83" s="30" t="s">
        <v>169</v>
      </c>
      <c r="P83" s="30" t="s">
        <v>169</v>
      </c>
      <c r="Q83" s="30" t="s">
        <v>169</v>
      </c>
      <c r="R83" s="30" t="s">
        <v>169</v>
      </c>
      <c r="S83" s="30" t="s">
        <v>169</v>
      </c>
      <c r="T83" s="30" t="s">
        <v>169</v>
      </c>
      <c r="U83" s="30" t="s">
        <v>169</v>
      </c>
      <c r="V83" s="30" t="s">
        <v>169</v>
      </c>
      <c r="W83" s="30" t="s">
        <v>169</v>
      </c>
      <c r="X83" s="30" t="s">
        <v>169</v>
      </c>
      <c r="Y83" s="30" t="s">
        <v>169</v>
      </c>
      <c r="Z83" s="30" t="s">
        <v>169</v>
      </c>
      <c r="AA83" s="30" t="s">
        <v>169</v>
      </c>
      <c r="AB83" s="30" t="s">
        <v>169</v>
      </c>
      <c r="AC83" s="30" t="s">
        <v>169</v>
      </c>
      <c r="AD83" s="30" t="s">
        <v>169</v>
      </c>
      <c r="AE83" s="30" t="s">
        <v>169</v>
      </c>
    </row>
    <row r="84" spans="1:31" s="28" customFormat="1">
      <c r="A84" s="29" t="s">
        <v>134</v>
      </c>
      <c r="B84" s="29" t="s">
        <v>36</v>
      </c>
      <c r="C84" s="30" t="s">
        <v>169</v>
      </c>
      <c r="D84" s="30" t="s">
        <v>169</v>
      </c>
      <c r="E84" s="30" t="s">
        <v>169</v>
      </c>
      <c r="F84" s="30" t="s">
        <v>169</v>
      </c>
      <c r="G84" s="30" t="s">
        <v>169</v>
      </c>
      <c r="H84" s="30" t="s">
        <v>169</v>
      </c>
      <c r="I84" s="30" t="s">
        <v>169</v>
      </c>
      <c r="J84" s="30" t="s">
        <v>169</v>
      </c>
      <c r="K84" s="30" t="s">
        <v>169</v>
      </c>
      <c r="L84" s="30" t="s">
        <v>169</v>
      </c>
      <c r="M84" s="30" t="s">
        <v>169</v>
      </c>
      <c r="N84" s="30" t="s">
        <v>169</v>
      </c>
      <c r="O84" s="30" t="s">
        <v>169</v>
      </c>
      <c r="P84" s="30" t="s">
        <v>169</v>
      </c>
      <c r="Q84" s="30" t="s">
        <v>169</v>
      </c>
      <c r="R84" s="30" t="s">
        <v>169</v>
      </c>
      <c r="S84" s="30" t="s">
        <v>169</v>
      </c>
      <c r="T84" s="30" t="s">
        <v>169</v>
      </c>
      <c r="U84" s="30" t="s">
        <v>169</v>
      </c>
      <c r="V84" s="30" t="s">
        <v>169</v>
      </c>
      <c r="W84" s="30" t="s">
        <v>169</v>
      </c>
      <c r="X84" s="30" t="s">
        <v>169</v>
      </c>
      <c r="Y84" s="30" t="s">
        <v>169</v>
      </c>
      <c r="Z84" s="30" t="s">
        <v>169</v>
      </c>
      <c r="AA84" s="30" t="s">
        <v>169</v>
      </c>
      <c r="AB84" s="30" t="s">
        <v>169</v>
      </c>
      <c r="AC84" s="30" t="s">
        <v>169</v>
      </c>
      <c r="AD84" s="30" t="s">
        <v>169</v>
      </c>
      <c r="AE84" s="30" t="s">
        <v>169</v>
      </c>
    </row>
    <row r="85" spans="1:31" s="28" customFormat="1">
      <c r="A85" s="29" t="s">
        <v>134</v>
      </c>
      <c r="B85" s="29" t="s">
        <v>73</v>
      </c>
      <c r="C85" s="30" t="s">
        <v>169</v>
      </c>
      <c r="D85" s="30" t="s">
        <v>169</v>
      </c>
      <c r="E85" s="30" t="s">
        <v>169</v>
      </c>
      <c r="F85" s="30" t="s">
        <v>169</v>
      </c>
      <c r="G85" s="30" t="s">
        <v>169</v>
      </c>
      <c r="H85" s="30" t="s">
        <v>169</v>
      </c>
      <c r="I85" s="30" t="s">
        <v>169</v>
      </c>
      <c r="J85" s="30" t="s">
        <v>169</v>
      </c>
      <c r="K85" s="30" t="s">
        <v>169</v>
      </c>
      <c r="L85" s="30" t="s">
        <v>169</v>
      </c>
      <c r="M85" s="30" t="s">
        <v>169</v>
      </c>
      <c r="N85" s="30" t="s">
        <v>169</v>
      </c>
      <c r="O85" s="30" t="s">
        <v>169</v>
      </c>
      <c r="P85" s="30" t="s">
        <v>169</v>
      </c>
      <c r="Q85" s="30" t="s">
        <v>169</v>
      </c>
      <c r="R85" s="30" t="s">
        <v>169</v>
      </c>
      <c r="S85" s="30" t="s">
        <v>169</v>
      </c>
      <c r="T85" s="30" t="s">
        <v>169</v>
      </c>
      <c r="U85" s="30" t="s">
        <v>169</v>
      </c>
      <c r="V85" s="30" t="s">
        <v>169</v>
      </c>
      <c r="W85" s="30" t="s">
        <v>169</v>
      </c>
      <c r="X85" s="30" t="s">
        <v>169</v>
      </c>
      <c r="Y85" s="30" t="s">
        <v>169</v>
      </c>
      <c r="Z85" s="30" t="s">
        <v>169</v>
      </c>
      <c r="AA85" s="30" t="s">
        <v>169</v>
      </c>
      <c r="AB85" s="30" t="s">
        <v>169</v>
      </c>
      <c r="AC85" s="30" t="s">
        <v>169</v>
      </c>
      <c r="AD85" s="30" t="s">
        <v>169</v>
      </c>
      <c r="AE85" s="30" t="s">
        <v>169</v>
      </c>
    </row>
    <row r="86" spans="1:31" s="28" customFormat="1">
      <c r="A86" s="29" t="s">
        <v>134</v>
      </c>
      <c r="B86" s="29" t="s">
        <v>56</v>
      </c>
      <c r="C86" s="30">
        <v>1.5979504058764044E-2</v>
      </c>
      <c r="D86" s="30">
        <v>3.4761861880200251E-2</v>
      </c>
      <c r="E86" s="30">
        <v>1.5508906081477529E-2</v>
      </c>
      <c r="F86" s="30">
        <v>1.9459582322186871E-2</v>
      </c>
      <c r="G86" s="30">
        <v>2.3294633803969733E-2</v>
      </c>
      <c r="H86" s="30">
        <v>2.7043422516160143E-2</v>
      </c>
      <c r="I86" s="30">
        <v>2.4751705429031528E-2</v>
      </c>
      <c r="J86" s="30">
        <v>2.4330401064618288E-2</v>
      </c>
      <c r="K86" s="30">
        <v>2.5594206816103658E-2</v>
      </c>
      <c r="L86" s="30">
        <v>2.5544857562203389E-2</v>
      </c>
      <c r="M86" s="30">
        <v>3.979212867668909E-2</v>
      </c>
      <c r="N86" s="30">
        <v>4.3085467401229365E-2</v>
      </c>
      <c r="O86" s="30">
        <v>4.2203557059944392E-2</v>
      </c>
      <c r="P86" s="30">
        <v>4.7369370491866902E-2</v>
      </c>
      <c r="Q86" s="30">
        <v>5.0396943472827534E-2</v>
      </c>
      <c r="R86" s="30">
        <v>5.56616245194873E-2</v>
      </c>
      <c r="S86" s="30">
        <v>5.3642747578625118E-2</v>
      </c>
      <c r="T86" s="30">
        <v>5.288896785676428E-2</v>
      </c>
      <c r="U86" s="30">
        <v>5.1714978943331949E-2</v>
      </c>
      <c r="V86" s="30">
        <v>5.6468088177099737E-2</v>
      </c>
      <c r="W86" s="30">
        <v>5.4770636075235204E-2</v>
      </c>
      <c r="X86" s="30">
        <v>5.6210720389979082E-2</v>
      </c>
      <c r="Y86" s="30">
        <v>5.271433646188476E-2</v>
      </c>
      <c r="Z86" s="30">
        <v>5.3270313664136246E-2</v>
      </c>
      <c r="AA86" s="30">
        <v>5.4769657935540186E-2</v>
      </c>
      <c r="AB86" s="30">
        <v>5.1172958746342589E-2</v>
      </c>
      <c r="AC86" s="30">
        <v>4.9141326311956127E-2</v>
      </c>
      <c r="AD86" s="30">
        <v>4.7471234637516568E-2</v>
      </c>
      <c r="AE86" s="30">
        <v>4.3572372691968661E-2</v>
      </c>
    </row>
    <row r="88" spans="1:31"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row>
    <row r="89" spans="1:31"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row>
    <row r="90" spans="1:31"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s="28" customFormat="1">
      <c r="A92" s="29" t="s">
        <v>40</v>
      </c>
      <c r="B92" s="29" t="s">
        <v>70</v>
      </c>
      <c r="C92" s="31">
        <v>0.11454349014779371</v>
      </c>
      <c r="D92" s="31">
        <v>6.692756828772313E-2</v>
      </c>
      <c r="E92" s="31">
        <v>7.1525475490376411E-2</v>
      </c>
      <c r="F92" s="31">
        <v>8.1392377459808721E-2</v>
      </c>
      <c r="G92" s="31">
        <v>8.0346480611182935E-2</v>
      </c>
      <c r="H92" s="31">
        <v>7.8893389912992898E-2</v>
      </c>
      <c r="I92" s="31">
        <v>7.6356371837564982E-2</v>
      </c>
      <c r="J92" s="31">
        <v>7.091458707886264E-2</v>
      </c>
      <c r="K92" s="31">
        <v>6.5624293155598076E-2</v>
      </c>
      <c r="L92" s="31">
        <v>6.8574674229684482E-2</v>
      </c>
      <c r="M92" s="31">
        <v>6.6706439315543778E-2</v>
      </c>
      <c r="N92" s="31">
        <v>6.9228703502162633E-2</v>
      </c>
      <c r="O92" s="31">
        <v>8.533997101531357E-2</v>
      </c>
      <c r="P92" s="31">
        <v>8.2849216966055433E-2</v>
      </c>
      <c r="Q92" s="31">
        <v>8.5712138085920431E-2</v>
      </c>
      <c r="R92" s="31">
        <v>8.5783113492925001E-2</v>
      </c>
      <c r="S92" s="31">
        <v>0.14673806775272713</v>
      </c>
      <c r="T92" s="31">
        <v>0.14631225797529621</v>
      </c>
      <c r="U92" s="31">
        <v>0.15199231523026913</v>
      </c>
      <c r="V92" s="31">
        <v>0.1516214572585444</v>
      </c>
      <c r="W92" s="31">
        <v>0.1559729048065501</v>
      </c>
      <c r="X92" s="31">
        <v>0.16398038249510211</v>
      </c>
      <c r="Y92" s="31">
        <v>0.16392310205042962</v>
      </c>
      <c r="Z92" s="31">
        <v>0.16729514563176526</v>
      </c>
      <c r="AA92" s="31">
        <v>0.1666792257225147</v>
      </c>
      <c r="AB92" s="31">
        <v>0.15647236717176413</v>
      </c>
      <c r="AC92" s="31">
        <v>0.15840112954667057</v>
      </c>
      <c r="AD92" s="31">
        <v>0.15857601324845069</v>
      </c>
      <c r="AE92" s="31">
        <v>0.15180123311575416</v>
      </c>
    </row>
    <row r="93" spans="1:31" collapsed="1">
      <c r="A93" s="29" t="s">
        <v>40</v>
      </c>
      <c r="B93" s="29" t="s">
        <v>72</v>
      </c>
      <c r="C93" s="31">
        <v>1.5500396539293438E-2</v>
      </c>
      <c r="D93" s="31">
        <v>5.0510929549902141E-2</v>
      </c>
      <c r="E93" s="31">
        <v>6.6038476058737597E-2</v>
      </c>
      <c r="F93" s="31">
        <v>0.31083136894793628</v>
      </c>
      <c r="G93" s="31">
        <v>0.2443528594416722</v>
      </c>
      <c r="H93" s="31">
        <v>0.26104646196887843</v>
      </c>
      <c r="I93" s="31">
        <v>0.29299002794925083</v>
      </c>
      <c r="J93" s="31">
        <v>0.32635057594713834</v>
      </c>
      <c r="K93" s="31">
        <v>0.29259619539484799</v>
      </c>
      <c r="L93" s="31">
        <v>0.31319011968892618</v>
      </c>
      <c r="M93" s="31">
        <v>0.30996923406583138</v>
      </c>
      <c r="N93" s="31">
        <v>0.34529782041269064</v>
      </c>
      <c r="O93" s="31">
        <v>0.31939813733106698</v>
      </c>
      <c r="P93" s="31">
        <v>0.31057235144101947</v>
      </c>
      <c r="Q93" s="31">
        <v>0.33984247538847329</v>
      </c>
      <c r="R93" s="31">
        <v>0.33798491706095052</v>
      </c>
      <c r="S93" s="31">
        <v>0.32295878734412542</v>
      </c>
      <c r="T93" s="31">
        <v>0.31310339042232949</v>
      </c>
      <c r="U93" s="31">
        <v>0.32798966661262385</v>
      </c>
      <c r="V93" s="31">
        <v>0.34328598635834945</v>
      </c>
      <c r="W93" s="31">
        <v>0.33798714501025168</v>
      </c>
      <c r="X93" s="31">
        <v>0.34108474775254277</v>
      </c>
      <c r="Y93" s="31">
        <v>0.33673638433734832</v>
      </c>
      <c r="Z93" s="31">
        <v>0.36264916791137475</v>
      </c>
      <c r="AA93" s="31">
        <v>0.35897921390849391</v>
      </c>
      <c r="AB93" s="31">
        <v>0.32803870118496753</v>
      </c>
      <c r="AC93" s="31">
        <v>0.31768490130521082</v>
      </c>
      <c r="AD93" s="31">
        <v>0.33269380953714361</v>
      </c>
      <c r="AE93" s="31">
        <v>0.28677471978602104</v>
      </c>
    </row>
    <row r="94" spans="1:31">
      <c r="A94" s="29" t="s">
        <v>40</v>
      </c>
      <c r="B94" s="29" t="s">
        <v>76</v>
      </c>
      <c r="C94" s="31">
        <v>9.0340034900719984E-2</v>
      </c>
      <c r="D94" s="31">
        <v>0.10134971654823199</v>
      </c>
      <c r="E94" s="31">
        <v>9.4024704280270682E-2</v>
      </c>
      <c r="F94" s="31">
        <v>0.11198856815741022</v>
      </c>
      <c r="G94" s="31">
        <v>0.11492440137124896</v>
      </c>
      <c r="H94" s="31">
        <v>0.10925198435219713</v>
      </c>
      <c r="I94" s="31">
        <v>0.10433463862012213</v>
      </c>
      <c r="J94" s="31">
        <v>9.8188434834382374E-2</v>
      </c>
      <c r="K94" s="31">
        <v>8.8536171008229858E-2</v>
      </c>
      <c r="L94" s="31">
        <v>8.719299801022555E-2</v>
      </c>
      <c r="M94" s="31">
        <v>8.4558243142690712E-2</v>
      </c>
      <c r="N94" s="31">
        <v>8.6976812182420482E-2</v>
      </c>
      <c r="O94" s="31">
        <v>8.323719999031956E-2</v>
      </c>
      <c r="P94" s="31">
        <v>7.8850293628185977E-2</v>
      </c>
      <c r="Q94" s="31">
        <v>8.0197027161324111E-2</v>
      </c>
      <c r="R94" s="31">
        <v>7.9613157989924202E-2</v>
      </c>
      <c r="S94" s="31">
        <v>7.0243718307239703E-2</v>
      </c>
      <c r="T94" s="31">
        <v>6.7949454664157069E-2</v>
      </c>
      <c r="U94" s="31">
        <v>6.739831268662895E-2</v>
      </c>
      <c r="V94" s="31">
        <v>6.6810998917742073E-2</v>
      </c>
      <c r="W94" s="31">
        <v>6.7283891036077792E-2</v>
      </c>
      <c r="X94" s="31">
        <v>6.660270614606302E-2</v>
      </c>
      <c r="Y94" s="31">
        <v>6.4001970327102503E-2</v>
      </c>
      <c r="Z94" s="31">
        <v>6.6759541730760125E-2</v>
      </c>
      <c r="AA94" s="31">
        <v>6.3360592180545447E-2</v>
      </c>
      <c r="AB94" s="31">
        <v>5.8258018762026832E-2</v>
      </c>
      <c r="AC94" s="31">
        <v>5.7578566392092405E-2</v>
      </c>
      <c r="AD94" s="31">
        <v>5.6998713307065255E-2</v>
      </c>
      <c r="AE94" s="31">
        <v>4.355276039251655E-2</v>
      </c>
    </row>
    <row r="95" spans="1:31" collapsed="1"/>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1" t="s">
        <v>169</v>
      </c>
      <c r="D97" s="31" t="s">
        <v>169</v>
      </c>
      <c r="E97" s="31" t="s">
        <v>169</v>
      </c>
      <c r="F97" s="31" t="s">
        <v>169</v>
      </c>
      <c r="G97" s="31" t="s">
        <v>169</v>
      </c>
      <c r="H97" s="31" t="s">
        <v>169</v>
      </c>
      <c r="I97" s="31" t="s">
        <v>169</v>
      </c>
      <c r="J97" s="31" t="s">
        <v>169</v>
      </c>
      <c r="K97" s="31" t="s">
        <v>169</v>
      </c>
      <c r="L97" s="31" t="s">
        <v>169</v>
      </c>
      <c r="M97" s="31" t="s">
        <v>169</v>
      </c>
      <c r="N97" s="31" t="s">
        <v>169</v>
      </c>
      <c r="O97" s="31" t="s">
        <v>169</v>
      </c>
      <c r="P97" s="31" t="s">
        <v>169</v>
      </c>
      <c r="Q97" s="31" t="s">
        <v>169</v>
      </c>
      <c r="R97" s="31" t="s">
        <v>169</v>
      </c>
      <c r="S97" s="31">
        <v>0.17443760926924662</v>
      </c>
      <c r="T97" s="31">
        <v>0.17134598506028451</v>
      </c>
      <c r="U97" s="31">
        <v>0.17063332221178948</v>
      </c>
      <c r="V97" s="31">
        <v>0.16676706975245831</v>
      </c>
      <c r="W97" s="31">
        <v>0.17014967697240299</v>
      </c>
      <c r="X97" s="31">
        <v>0.16774459770780362</v>
      </c>
      <c r="Y97" s="31">
        <v>0.16901349687813505</v>
      </c>
      <c r="Z97" s="31">
        <v>0.17283554010529506</v>
      </c>
      <c r="AA97" s="31">
        <v>0.17282920023627779</v>
      </c>
      <c r="AB97" s="31">
        <v>0.16900038077607152</v>
      </c>
      <c r="AC97" s="31">
        <v>0.16553166951746234</v>
      </c>
      <c r="AD97" s="31">
        <v>0.17080999916702377</v>
      </c>
      <c r="AE97" s="31">
        <v>0.16850029372284531</v>
      </c>
    </row>
    <row r="98" spans="1:31">
      <c r="A98" s="29" t="s">
        <v>130</v>
      </c>
      <c r="B98" s="29" t="s">
        <v>72</v>
      </c>
      <c r="C98" s="31">
        <v>1.8414284898891062E-2</v>
      </c>
      <c r="D98" s="31">
        <v>6.0470080180474013E-2</v>
      </c>
      <c r="E98" s="31">
        <v>7.7084515480922072E-2</v>
      </c>
      <c r="F98" s="31">
        <v>0.38612288964182562</v>
      </c>
      <c r="G98" s="31">
        <v>0.25372818492472748</v>
      </c>
      <c r="H98" s="31">
        <v>0.27872286050224071</v>
      </c>
      <c r="I98" s="31">
        <v>0.31496043050377409</v>
      </c>
      <c r="J98" s="31">
        <v>0.34422359852490969</v>
      </c>
      <c r="K98" s="31">
        <v>0.30410838130497048</v>
      </c>
      <c r="L98" s="31">
        <v>0.32591397009474271</v>
      </c>
      <c r="M98" s="31">
        <v>0.32337580491199364</v>
      </c>
      <c r="N98" s="31">
        <v>0.35663795097446915</v>
      </c>
      <c r="O98" s="31">
        <v>0.33038480393567016</v>
      </c>
      <c r="P98" s="31">
        <v>0.32182250343669383</v>
      </c>
      <c r="Q98" s="31">
        <v>0.35198567308459028</v>
      </c>
      <c r="R98" s="31">
        <v>0.35089521010955405</v>
      </c>
      <c r="S98" s="31">
        <v>0.34130367612474077</v>
      </c>
      <c r="T98" s="31">
        <v>0.32908215523062961</v>
      </c>
      <c r="U98" s="31">
        <v>0.34450961579429534</v>
      </c>
      <c r="V98" s="31">
        <v>0.36121193878230268</v>
      </c>
      <c r="W98" s="31">
        <v>0.34749923747754985</v>
      </c>
      <c r="X98" s="31">
        <v>0.35423420093754387</v>
      </c>
      <c r="Y98" s="31">
        <v>0.35487469688297851</v>
      </c>
      <c r="Z98" s="31">
        <v>0.38663643643871959</v>
      </c>
      <c r="AA98" s="31">
        <v>0.38899592531848448</v>
      </c>
      <c r="AB98" s="31">
        <v>0.36656212859715542</v>
      </c>
      <c r="AC98" s="31">
        <v>0.347712559217977</v>
      </c>
      <c r="AD98" s="31">
        <v>0.369997568076395</v>
      </c>
      <c r="AE98" s="31">
        <v>0.35447337183532784</v>
      </c>
    </row>
    <row r="99" spans="1:31">
      <c r="A99" s="29" t="s">
        <v>130</v>
      </c>
      <c r="B99" s="29" t="s">
        <v>76</v>
      </c>
      <c r="C99" s="31">
        <v>8.5122704108817254E-2</v>
      </c>
      <c r="D99" s="31">
        <v>0.10329542360427892</v>
      </c>
      <c r="E99" s="31">
        <v>8.6251112889707188E-2</v>
      </c>
      <c r="F99" s="31">
        <v>0.10866644109736193</v>
      </c>
      <c r="G99" s="31">
        <v>0.11195210736925158</v>
      </c>
      <c r="H99" s="31">
        <v>0.10562352588798889</v>
      </c>
      <c r="I99" s="31">
        <v>0.1027305419574721</v>
      </c>
      <c r="J99" s="31">
        <v>9.4609485872589522E-2</v>
      </c>
      <c r="K99" s="31">
        <v>8.5392337982408598E-2</v>
      </c>
      <c r="L99" s="31">
        <v>8.4088685547660039E-2</v>
      </c>
      <c r="M99" s="31">
        <v>8.0293091223318583E-2</v>
      </c>
      <c r="N99" s="31">
        <v>8.1644048987296158E-2</v>
      </c>
      <c r="O99" s="31">
        <v>8.0126930786450584E-2</v>
      </c>
      <c r="P99" s="31">
        <v>7.4837479488395628E-2</v>
      </c>
      <c r="Q99" s="31">
        <v>7.6713748210829782E-2</v>
      </c>
      <c r="R99" s="31">
        <v>7.6735523308758075E-2</v>
      </c>
      <c r="S99" s="31">
        <v>7.1790521892793904E-2</v>
      </c>
      <c r="T99" s="31">
        <v>6.8578416270855147E-2</v>
      </c>
      <c r="U99" s="31">
        <v>6.9200321710056398E-2</v>
      </c>
      <c r="V99" s="31">
        <v>6.6954699978548929E-2</v>
      </c>
      <c r="W99" s="31">
        <v>6.7710704387716925E-2</v>
      </c>
      <c r="X99" s="31">
        <v>6.76262875729014E-2</v>
      </c>
      <c r="Y99" s="31">
        <v>6.5689562529706272E-2</v>
      </c>
      <c r="Z99" s="31">
        <v>6.8453051291007219E-2</v>
      </c>
      <c r="AA99" s="31">
        <v>6.6135475315700146E-2</v>
      </c>
      <c r="AB99" s="31">
        <v>6.301427340243794E-2</v>
      </c>
      <c r="AC99" s="31">
        <v>6.0438799440009475E-2</v>
      </c>
      <c r="AD99" s="31">
        <v>6.2178244105474609E-2</v>
      </c>
      <c r="AE99" s="31">
        <v>5.0463281224420689E-2</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1" t="s">
        <v>169</v>
      </c>
      <c r="D102" s="31">
        <v>0.15319671110154109</v>
      </c>
      <c r="E102" s="31">
        <v>0.18043803699206623</v>
      </c>
      <c r="F102" s="31">
        <v>0.224715910051484</v>
      </c>
      <c r="G102" s="31">
        <v>0.23885701846923513</v>
      </c>
      <c r="H102" s="31">
        <v>0.23331895572888126</v>
      </c>
      <c r="I102" s="31">
        <v>0.22803204309843039</v>
      </c>
      <c r="J102" s="31">
        <v>0.2227634116098739</v>
      </c>
      <c r="K102" s="31">
        <v>0.21298797763978311</v>
      </c>
      <c r="L102" s="31">
        <v>0.2173177759898402</v>
      </c>
      <c r="M102" s="31">
        <v>0.2114849120854452</v>
      </c>
      <c r="N102" s="31">
        <v>0.21461282208972851</v>
      </c>
      <c r="O102" s="31">
        <v>0.19945727538278543</v>
      </c>
      <c r="P102" s="31">
        <v>0.206192831484283</v>
      </c>
      <c r="Q102" s="31">
        <v>0.20493694050542607</v>
      </c>
      <c r="R102" s="31">
        <v>0.20500286215199692</v>
      </c>
      <c r="S102" s="31">
        <v>0.16562577502299206</v>
      </c>
      <c r="T102" s="31">
        <v>0.16589428369665773</v>
      </c>
      <c r="U102" s="31">
        <v>0.16697277431327612</v>
      </c>
      <c r="V102" s="31">
        <v>0.16974014633453685</v>
      </c>
      <c r="W102" s="31">
        <v>0.17316369612068935</v>
      </c>
      <c r="X102" s="31">
        <v>0.17170295287413714</v>
      </c>
      <c r="Y102" s="31">
        <v>0.17216688212005088</v>
      </c>
      <c r="Z102" s="31">
        <v>0.17279832749441487</v>
      </c>
      <c r="AA102" s="31">
        <v>0.1713576250761269</v>
      </c>
      <c r="AB102" s="31">
        <v>0.15438461352732125</v>
      </c>
      <c r="AC102" s="31">
        <v>0.16016522252456356</v>
      </c>
      <c r="AD102" s="31">
        <v>0.16032146292255928</v>
      </c>
      <c r="AE102" s="31">
        <v>0.15346490996748846</v>
      </c>
    </row>
    <row r="103" spans="1:31">
      <c r="A103" s="29" t="s">
        <v>131</v>
      </c>
      <c r="B103" s="29" t="s">
        <v>72</v>
      </c>
      <c r="C103" s="31">
        <v>1.0505159351411797E-2</v>
      </c>
      <c r="D103" s="31">
        <v>3.3438099897493238E-2</v>
      </c>
      <c r="E103" s="31">
        <v>4.7102355483388307E-2</v>
      </c>
      <c r="F103" s="31">
        <v>0.18176013278310155</v>
      </c>
      <c r="G103" s="31">
        <v>0.18924884318629298</v>
      </c>
      <c r="H103" s="31">
        <v>0.15715246209432251</v>
      </c>
      <c r="I103" s="31">
        <v>0.16385779848124823</v>
      </c>
      <c r="J103" s="31">
        <v>0.22130090139834591</v>
      </c>
      <c r="K103" s="31">
        <v>0.17794417767258969</v>
      </c>
      <c r="L103" s="31">
        <v>0.18647091204239352</v>
      </c>
      <c r="M103" s="31">
        <v>0.17645067924684465</v>
      </c>
      <c r="N103" s="31">
        <v>0.23235926603046314</v>
      </c>
      <c r="O103" s="31">
        <v>0.20997982081544758</v>
      </c>
      <c r="P103" s="31">
        <v>0.19852993680428652</v>
      </c>
      <c r="Q103" s="31">
        <v>0.21890604770106709</v>
      </c>
      <c r="R103" s="31">
        <v>0.20940884436535073</v>
      </c>
      <c r="S103" s="31">
        <v>0.22384661257798161</v>
      </c>
      <c r="T103" s="31">
        <v>0.22605936406397192</v>
      </c>
      <c r="U103" s="31">
        <v>0.23549344017885296</v>
      </c>
      <c r="V103" s="31">
        <v>0.24480851792059091</v>
      </c>
      <c r="W103" s="31">
        <v>0.27806496321276902</v>
      </c>
      <c r="X103" s="31">
        <v>0.30995650722536655</v>
      </c>
      <c r="Y103" s="31">
        <v>0.29596588701668974</v>
      </c>
      <c r="Z103" s="31">
        <v>0.30849209418903767</v>
      </c>
      <c r="AA103" s="31">
        <v>0.29067143819600066</v>
      </c>
      <c r="AB103" s="31">
        <v>0.24464350137821819</v>
      </c>
      <c r="AC103" s="31">
        <v>0.24944569346733506</v>
      </c>
      <c r="AD103" s="31">
        <v>0.25823823399027684</v>
      </c>
      <c r="AE103" s="31">
        <v>0.18876346237010469</v>
      </c>
    </row>
    <row r="104" spans="1:31">
      <c r="A104" s="29" t="s">
        <v>131</v>
      </c>
      <c r="B104" s="29" t="s">
        <v>76</v>
      </c>
      <c r="C104" s="31">
        <v>7.7841842364932454E-2</v>
      </c>
      <c r="D104" s="31">
        <v>8.419600657230622E-2</v>
      </c>
      <c r="E104" s="31">
        <v>8.4893891429835486E-2</v>
      </c>
      <c r="F104" s="31">
        <v>0.1098413935851644</v>
      </c>
      <c r="G104" s="31">
        <v>0.11952452231332987</v>
      </c>
      <c r="H104" s="31">
        <v>0.11321111815541196</v>
      </c>
      <c r="I104" s="31">
        <v>0.11007229817574708</v>
      </c>
      <c r="J104" s="31">
        <v>0.10668875795533127</v>
      </c>
      <c r="K104" s="31">
        <v>9.7194409940333584E-2</v>
      </c>
      <c r="L104" s="31">
        <v>9.6548049744950723E-2</v>
      </c>
      <c r="M104" s="31">
        <v>9.1603234483558504E-2</v>
      </c>
      <c r="N104" s="31">
        <v>9.4092431721432057E-2</v>
      </c>
      <c r="O104" s="31">
        <v>8.6974270663367576E-2</v>
      </c>
      <c r="P104" s="31">
        <v>8.6552422934359649E-2</v>
      </c>
      <c r="Q104" s="31">
        <v>8.5523828483482167E-2</v>
      </c>
      <c r="R104" s="31">
        <v>8.4278365181737994E-2</v>
      </c>
      <c r="S104" s="31">
        <v>6.2908512030448949E-2</v>
      </c>
      <c r="T104" s="31">
        <v>6.3687332445040989E-2</v>
      </c>
      <c r="U104" s="31">
        <v>6.4224052945652102E-2</v>
      </c>
      <c r="V104" s="31">
        <v>6.5591019020523597E-2</v>
      </c>
      <c r="W104" s="31">
        <v>6.8873131558908965E-2</v>
      </c>
      <c r="X104" s="31">
        <v>6.8568700450818684E-2</v>
      </c>
      <c r="Y104" s="31">
        <v>6.7556875121718957E-2</v>
      </c>
      <c r="Z104" s="31">
        <v>6.7360719953725556E-2</v>
      </c>
      <c r="AA104" s="31">
        <v>6.0331080462869599E-2</v>
      </c>
      <c r="AB104" s="31">
        <v>4.896721256687598E-2</v>
      </c>
      <c r="AC104" s="31">
        <v>5.2702358787278025E-2</v>
      </c>
      <c r="AD104" s="31">
        <v>5.1774060526587978E-2</v>
      </c>
      <c r="AE104" s="31">
        <v>3.0982383265094317E-2</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1">
        <v>0.2837481830492033</v>
      </c>
      <c r="D107" s="31">
        <v>6.1379772175627685E-2</v>
      </c>
      <c r="E107" s="31">
        <v>6.3731433219860578E-2</v>
      </c>
      <c r="F107" s="31">
        <v>7.4778454177159739E-2</v>
      </c>
      <c r="G107" s="31">
        <v>7.3523049538084126E-2</v>
      </c>
      <c r="H107" s="31">
        <v>7.3259480473835042E-2</v>
      </c>
      <c r="I107" s="31">
        <v>7.1145077141126098E-2</v>
      </c>
      <c r="J107" s="31">
        <v>6.4529815397426693E-2</v>
      </c>
      <c r="K107" s="31">
        <v>5.969318122209688E-2</v>
      </c>
      <c r="L107" s="31">
        <v>5.9509738938930835E-2</v>
      </c>
      <c r="M107" s="31">
        <v>5.8040116367827743E-2</v>
      </c>
      <c r="N107" s="31">
        <v>6.0729370102816496E-2</v>
      </c>
      <c r="O107" s="31">
        <v>5.5305060887452843E-2</v>
      </c>
      <c r="P107" s="31">
        <v>5.1096879860766463E-2</v>
      </c>
      <c r="Q107" s="31">
        <v>5.5296576795739912E-2</v>
      </c>
      <c r="R107" s="31">
        <v>5.5335223676013921E-2</v>
      </c>
      <c r="S107" s="31">
        <v>5.0409256304707079E-2</v>
      </c>
      <c r="T107" s="31">
        <v>4.8919720948920421E-2</v>
      </c>
      <c r="U107" s="31">
        <v>9.1838553907410747E-2</v>
      </c>
      <c r="V107" s="31">
        <v>9.1433422292298075E-2</v>
      </c>
      <c r="W107" s="31">
        <v>0.11616256029537052</v>
      </c>
      <c r="X107" s="31">
        <v>0.16356691270909346</v>
      </c>
      <c r="Y107" s="31">
        <v>0.16113847797311315</v>
      </c>
      <c r="Z107" s="31">
        <v>0.1723026762351641</v>
      </c>
      <c r="AA107" s="31">
        <v>0.16863933575030041</v>
      </c>
      <c r="AB107" s="31">
        <v>0.16550067408889541</v>
      </c>
      <c r="AC107" s="31">
        <v>0.16431795925498038</v>
      </c>
      <c r="AD107" s="31">
        <v>0.15911332938332162</v>
      </c>
      <c r="AE107" s="31">
        <v>0.15254206791764377</v>
      </c>
    </row>
    <row r="108" spans="1:31">
      <c r="A108" s="29" t="s">
        <v>132</v>
      </c>
      <c r="B108" s="29" t="s">
        <v>72</v>
      </c>
      <c r="C108" s="31" t="s">
        <v>169</v>
      </c>
      <c r="D108" s="31" t="s">
        <v>169</v>
      </c>
      <c r="E108" s="31" t="s">
        <v>169</v>
      </c>
      <c r="F108" s="31" t="s">
        <v>169</v>
      </c>
      <c r="G108" s="31" t="s">
        <v>169</v>
      </c>
      <c r="H108" s="31" t="s">
        <v>169</v>
      </c>
      <c r="I108" s="31" t="s">
        <v>169</v>
      </c>
      <c r="J108" s="31" t="s">
        <v>169</v>
      </c>
      <c r="K108" s="31" t="s">
        <v>169</v>
      </c>
      <c r="L108" s="31" t="s">
        <v>169</v>
      </c>
      <c r="M108" s="31" t="s">
        <v>169</v>
      </c>
      <c r="N108" s="31" t="s">
        <v>169</v>
      </c>
      <c r="O108" s="31" t="s">
        <v>169</v>
      </c>
      <c r="P108" s="31" t="s">
        <v>169</v>
      </c>
      <c r="Q108" s="31" t="s">
        <v>169</v>
      </c>
      <c r="R108" s="31" t="s">
        <v>169</v>
      </c>
      <c r="S108" s="31">
        <v>0.34368299840578947</v>
      </c>
      <c r="T108" s="31">
        <v>0.34390264668166448</v>
      </c>
      <c r="U108" s="31">
        <v>0.35717794380015272</v>
      </c>
      <c r="V108" s="31">
        <v>0.36209474023819771</v>
      </c>
      <c r="W108" s="31">
        <v>0.35425642229510512</v>
      </c>
      <c r="X108" s="31">
        <v>0.34329915621686635</v>
      </c>
      <c r="Y108" s="31">
        <v>0.33124858495503584</v>
      </c>
      <c r="Z108" s="31">
        <v>0.35662950519551673</v>
      </c>
      <c r="AA108" s="31">
        <v>0.35346713510035294</v>
      </c>
      <c r="AB108" s="31">
        <v>0.33679351844410871</v>
      </c>
      <c r="AC108" s="31">
        <v>0.33790320227907583</v>
      </c>
      <c r="AD108" s="31">
        <v>0.32337659036045441</v>
      </c>
      <c r="AE108" s="31">
        <v>0.30713812903786536</v>
      </c>
    </row>
    <row r="109" spans="1:31">
      <c r="A109" s="29" t="s">
        <v>132</v>
      </c>
      <c r="B109" s="29" t="s">
        <v>76</v>
      </c>
      <c r="C109" s="31">
        <v>9.8780236721760242E-2</v>
      </c>
      <c r="D109" s="31">
        <v>0.10490249141419572</v>
      </c>
      <c r="E109" s="31">
        <v>0.10230883857787745</v>
      </c>
      <c r="F109" s="31">
        <v>0.12323989396478188</v>
      </c>
      <c r="G109" s="31">
        <v>0.12319298863684995</v>
      </c>
      <c r="H109" s="31">
        <v>0.11761866960792933</v>
      </c>
      <c r="I109" s="31">
        <v>0.10940446650693857</v>
      </c>
      <c r="J109" s="31">
        <v>0.10238405460970865</v>
      </c>
      <c r="K109" s="31">
        <v>9.2299741192871862E-2</v>
      </c>
      <c r="L109" s="31">
        <v>8.9695764233665529E-2</v>
      </c>
      <c r="M109" s="31">
        <v>8.8138878771310908E-2</v>
      </c>
      <c r="N109" s="31">
        <v>9.1659707372290469E-2</v>
      </c>
      <c r="O109" s="31">
        <v>8.7040210391013173E-2</v>
      </c>
      <c r="P109" s="31">
        <v>7.999744098589659E-2</v>
      </c>
      <c r="Q109" s="31">
        <v>8.1713736934415332E-2</v>
      </c>
      <c r="R109" s="31">
        <v>8.0648358193992548E-2</v>
      </c>
      <c r="S109" s="31">
        <v>7.5108855410392458E-2</v>
      </c>
      <c r="T109" s="31">
        <v>7.1391174711246758E-2</v>
      </c>
      <c r="U109" s="31">
        <v>6.88572192554954E-2</v>
      </c>
      <c r="V109" s="31">
        <v>6.9078924346602802E-2</v>
      </c>
      <c r="W109" s="31">
        <v>6.7516572929315885E-2</v>
      </c>
      <c r="X109" s="31">
        <v>6.5879209643019576E-2</v>
      </c>
      <c r="Y109" s="31">
        <v>6.1298475539090395E-2</v>
      </c>
      <c r="Z109" s="31">
        <v>6.6499838207442638E-2</v>
      </c>
      <c r="AA109" s="31">
        <v>6.3557197055542608E-2</v>
      </c>
      <c r="AB109" s="31">
        <v>6.0436480829588912E-2</v>
      </c>
      <c r="AC109" s="31">
        <v>5.8995433546946342E-2</v>
      </c>
      <c r="AD109" s="31">
        <v>5.692920947800599E-2</v>
      </c>
      <c r="AE109" s="31">
        <v>4.6006656599009453E-2</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1">
        <v>6.8874675180145284E-2</v>
      </c>
      <c r="D112" s="31">
        <v>6.866834699121277E-2</v>
      </c>
      <c r="E112" s="31">
        <v>7.5169743228425775E-2</v>
      </c>
      <c r="F112" s="31">
        <v>7.9518807199877514E-2</v>
      </c>
      <c r="G112" s="31">
        <v>7.7374813130401496E-2</v>
      </c>
      <c r="H112" s="31">
        <v>7.4142380032347133E-2</v>
      </c>
      <c r="I112" s="31">
        <v>7.1099864208586702E-2</v>
      </c>
      <c r="J112" s="31">
        <v>6.7789661070687152E-2</v>
      </c>
      <c r="K112" s="31">
        <v>6.2104646008124521E-2</v>
      </c>
      <c r="L112" s="31">
        <v>7.1015197732818003E-2</v>
      </c>
      <c r="M112" s="31">
        <v>6.8745175005655509E-2</v>
      </c>
      <c r="N112" s="31">
        <v>7.083986351842407E-2</v>
      </c>
      <c r="O112" s="31">
        <v>6.8410719708806758E-2</v>
      </c>
      <c r="P112" s="31">
        <v>5.9985277061873989E-2</v>
      </c>
      <c r="Q112" s="31">
        <v>6.302170396205907E-2</v>
      </c>
      <c r="R112" s="31">
        <v>6.3165344696868714E-2</v>
      </c>
      <c r="S112" s="31">
        <v>0.13743904590245584</v>
      </c>
      <c r="T112" s="31">
        <v>0.13655660337689585</v>
      </c>
      <c r="U112" s="31">
        <v>0.14548969850693555</v>
      </c>
      <c r="V112" s="31">
        <v>0.14120502355616424</v>
      </c>
      <c r="W112" s="31">
        <v>0.14802278525776974</v>
      </c>
      <c r="X112" s="31">
        <v>0.14750149646995789</v>
      </c>
      <c r="Y112" s="31">
        <v>0.14652097669104541</v>
      </c>
      <c r="Z112" s="31">
        <v>0.14927370392571682</v>
      </c>
      <c r="AA112" s="31">
        <v>0.15111318420809827</v>
      </c>
      <c r="AB112" s="31">
        <v>0.1435727058426681</v>
      </c>
      <c r="AC112" s="31">
        <v>0.14172887087496014</v>
      </c>
      <c r="AD112" s="31">
        <v>0.13946797945505598</v>
      </c>
      <c r="AE112" s="31">
        <v>0.12787531221504908</v>
      </c>
    </row>
    <row r="113" spans="1:31">
      <c r="A113" s="29" t="s">
        <v>133</v>
      </c>
      <c r="B113" s="29" t="s">
        <v>72</v>
      </c>
      <c r="C113" s="31" t="s">
        <v>169</v>
      </c>
      <c r="D113" s="31" t="s">
        <v>169</v>
      </c>
      <c r="E113" s="31" t="s">
        <v>169</v>
      </c>
      <c r="F113" s="31" t="s">
        <v>169</v>
      </c>
      <c r="G113" s="31" t="s">
        <v>169</v>
      </c>
      <c r="H113" s="31" t="s">
        <v>169</v>
      </c>
      <c r="I113" s="31" t="s">
        <v>169</v>
      </c>
      <c r="J113" s="31" t="s">
        <v>169</v>
      </c>
      <c r="K113" s="31" t="s">
        <v>169</v>
      </c>
      <c r="L113" s="31" t="s">
        <v>169</v>
      </c>
      <c r="M113" s="31" t="s">
        <v>169</v>
      </c>
      <c r="N113" s="31" t="s">
        <v>169</v>
      </c>
      <c r="O113" s="31" t="s">
        <v>169</v>
      </c>
      <c r="P113" s="31" t="s">
        <v>169</v>
      </c>
      <c r="Q113" s="31" t="s">
        <v>169</v>
      </c>
      <c r="R113" s="31" t="s">
        <v>169</v>
      </c>
      <c r="S113" s="31" t="s">
        <v>169</v>
      </c>
      <c r="T113" s="31" t="s">
        <v>169</v>
      </c>
      <c r="U113" s="31" t="s">
        <v>169</v>
      </c>
      <c r="V113" s="31" t="s">
        <v>169</v>
      </c>
      <c r="W113" s="31" t="s">
        <v>169</v>
      </c>
      <c r="X113" s="31" t="s">
        <v>169</v>
      </c>
      <c r="Y113" s="31" t="s">
        <v>169</v>
      </c>
      <c r="Z113" s="31" t="s">
        <v>169</v>
      </c>
      <c r="AA113" s="31" t="s">
        <v>169</v>
      </c>
      <c r="AB113" s="31" t="s">
        <v>169</v>
      </c>
      <c r="AC113" s="31" t="s">
        <v>169</v>
      </c>
      <c r="AD113" s="31" t="s">
        <v>169</v>
      </c>
      <c r="AE113" s="31" t="s">
        <v>169</v>
      </c>
    </row>
    <row r="114" spans="1:31">
      <c r="A114" s="29" t="s">
        <v>133</v>
      </c>
      <c r="B114" s="29" t="s">
        <v>76</v>
      </c>
      <c r="C114" s="31">
        <v>0.11315254035333311</v>
      </c>
      <c r="D114" s="31">
        <v>0.11661737087216106</v>
      </c>
      <c r="E114" s="31">
        <v>0.12104313705753124</v>
      </c>
      <c r="F114" s="31">
        <v>0.12109440105857106</v>
      </c>
      <c r="G114" s="31">
        <v>0.11886631561445496</v>
      </c>
      <c r="H114" s="31">
        <v>0.11359890292429413</v>
      </c>
      <c r="I114" s="31">
        <v>0.10581149655173522</v>
      </c>
      <c r="J114" s="31">
        <v>0.10160096896006435</v>
      </c>
      <c r="K114" s="31">
        <v>8.8324355655325815E-2</v>
      </c>
      <c r="L114" s="31">
        <v>8.7474008644970902E-2</v>
      </c>
      <c r="M114" s="31">
        <v>8.4757081589866931E-2</v>
      </c>
      <c r="N114" s="31">
        <v>8.6764537736123429E-2</v>
      </c>
      <c r="O114" s="31">
        <v>8.3202695276700281E-2</v>
      </c>
      <c r="P114" s="31">
        <v>7.8689984262406837E-2</v>
      </c>
      <c r="Q114" s="31">
        <v>8.1108889340074333E-2</v>
      </c>
      <c r="R114" s="31">
        <v>7.9433318610544909E-2</v>
      </c>
      <c r="S114" s="31">
        <v>6.7047967469715863E-2</v>
      </c>
      <c r="T114" s="31">
        <v>6.5361490273250542E-2</v>
      </c>
      <c r="U114" s="31">
        <v>6.4775233754721342E-2</v>
      </c>
      <c r="V114" s="31">
        <v>6.163954340006246E-2</v>
      </c>
      <c r="W114" s="31">
        <v>6.1895689449162211E-2</v>
      </c>
      <c r="X114" s="31">
        <v>6.0693107818847049E-2</v>
      </c>
      <c r="Y114" s="31">
        <v>5.8917985341586293E-2</v>
      </c>
      <c r="Z114" s="31">
        <v>6.0886401352635913E-2</v>
      </c>
      <c r="AA114" s="31">
        <v>5.9282826951728755E-2</v>
      </c>
      <c r="AB114" s="31">
        <v>5.5044623830788612E-2</v>
      </c>
      <c r="AC114" s="31">
        <v>5.3669548766572615E-2</v>
      </c>
      <c r="AD114" s="31">
        <v>5.0957432427173668E-2</v>
      </c>
      <c r="AE114" s="31">
        <v>3.8160290702278075E-2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1" t="s">
        <v>169</v>
      </c>
      <c r="D117" s="31" t="s">
        <v>169</v>
      </c>
      <c r="E117" s="31" t="s">
        <v>169</v>
      </c>
      <c r="F117" s="31" t="s">
        <v>169</v>
      </c>
      <c r="G117" s="31" t="s">
        <v>169</v>
      </c>
      <c r="H117" s="31" t="s">
        <v>169</v>
      </c>
      <c r="I117" s="31" t="s">
        <v>169</v>
      </c>
      <c r="J117" s="31" t="s">
        <v>169</v>
      </c>
      <c r="K117" s="31" t="s">
        <v>169</v>
      </c>
      <c r="L117" s="31" t="s">
        <v>169</v>
      </c>
      <c r="M117" s="31" t="s">
        <v>169</v>
      </c>
      <c r="N117" s="31" t="s">
        <v>169</v>
      </c>
      <c r="O117" s="31" t="s">
        <v>169</v>
      </c>
      <c r="P117" s="31" t="s">
        <v>169</v>
      </c>
      <c r="Q117" s="31" t="s">
        <v>169</v>
      </c>
      <c r="R117" s="31" t="s">
        <v>169</v>
      </c>
      <c r="S117" s="31" t="s">
        <v>169</v>
      </c>
      <c r="T117" s="31" t="s">
        <v>169</v>
      </c>
      <c r="U117" s="31" t="s">
        <v>169</v>
      </c>
      <c r="V117" s="31" t="s">
        <v>169</v>
      </c>
      <c r="W117" s="31" t="s">
        <v>169</v>
      </c>
      <c r="X117" s="31" t="s">
        <v>169</v>
      </c>
      <c r="Y117" s="31" t="s">
        <v>169</v>
      </c>
      <c r="Z117" s="31" t="s">
        <v>169</v>
      </c>
      <c r="AA117" s="31" t="s">
        <v>169</v>
      </c>
      <c r="AB117" s="31" t="s">
        <v>169</v>
      </c>
      <c r="AC117" s="31" t="s">
        <v>169</v>
      </c>
      <c r="AD117" s="31" t="s">
        <v>169</v>
      </c>
      <c r="AE117" s="31" t="s">
        <v>169</v>
      </c>
    </row>
    <row r="118" spans="1:31">
      <c r="A118" s="29" t="s">
        <v>134</v>
      </c>
      <c r="B118" s="29" t="s">
        <v>72</v>
      </c>
      <c r="C118" s="31" t="s">
        <v>169</v>
      </c>
      <c r="D118" s="31" t="s">
        <v>169</v>
      </c>
      <c r="E118" s="31" t="s">
        <v>169</v>
      </c>
      <c r="F118" s="31" t="s">
        <v>169</v>
      </c>
      <c r="G118" s="31" t="s">
        <v>169</v>
      </c>
      <c r="H118" s="31" t="s">
        <v>169</v>
      </c>
      <c r="I118" s="31" t="s">
        <v>169</v>
      </c>
      <c r="J118" s="31" t="s">
        <v>169</v>
      </c>
      <c r="K118" s="31" t="s">
        <v>169</v>
      </c>
      <c r="L118" s="31" t="s">
        <v>169</v>
      </c>
      <c r="M118" s="31" t="s">
        <v>169</v>
      </c>
      <c r="N118" s="31" t="s">
        <v>169</v>
      </c>
      <c r="O118" s="31" t="s">
        <v>169</v>
      </c>
      <c r="P118" s="31" t="s">
        <v>169</v>
      </c>
      <c r="Q118" s="31" t="s">
        <v>169</v>
      </c>
      <c r="R118" s="31" t="s">
        <v>169</v>
      </c>
      <c r="S118" s="31" t="s">
        <v>169</v>
      </c>
      <c r="T118" s="31" t="s">
        <v>169</v>
      </c>
      <c r="U118" s="31" t="s">
        <v>169</v>
      </c>
      <c r="V118" s="31" t="s">
        <v>169</v>
      </c>
      <c r="W118" s="31" t="s">
        <v>169</v>
      </c>
      <c r="X118" s="31" t="s">
        <v>169</v>
      </c>
      <c r="Y118" s="31" t="s">
        <v>169</v>
      </c>
      <c r="Z118" s="31" t="s">
        <v>169</v>
      </c>
      <c r="AA118" s="31" t="s">
        <v>169</v>
      </c>
      <c r="AB118" s="31" t="s">
        <v>169</v>
      </c>
      <c r="AC118" s="31" t="s">
        <v>169</v>
      </c>
      <c r="AD118" s="31" t="s">
        <v>169</v>
      </c>
      <c r="AE118" s="31" t="s">
        <v>169</v>
      </c>
    </row>
    <row r="119" spans="1:31">
      <c r="A119" s="29" t="s">
        <v>134</v>
      </c>
      <c r="B119" s="29" t="s">
        <v>76</v>
      </c>
      <c r="C119" s="31">
        <v>1.9179204881922381E-2</v>
      </c>
      <c r="D119" s="31">
        <v>4.1949044668328578E-2</v>
      </c>
      <c r="E119" s="31">
        <v>1.8495449095048258E-2</v>
      </c>
      <c r="F119" s="31">
        <v>2.354969043020326E-2</v>
      </c>
      <c r="G119" s="31">
        <v>2.783329172471425E-2</v>
      </c>
      <c r="H119" s="31">
        <v>3.2450656277841564E-2</v>
      </c>
      <c r="I119" s="31">
        <v>2.9935966534819322E-2</v>
      </c>
      <c r="J119" s="31">
        <v>2.9026650361911311E-2</v>
      </c>
      <c r="K119" s="31">
        <v>3.0719231925128251E-2</v>
      </c>
      <c r="L119" s="31">
        <v>3.0659816214265438E-2</v>
      </c>
      <c r="M119" s="31">
        <v>4.7760021437641395E-2</v>
      </c>
      <c r="N119" s="31">
        <v>5.192269110175414E-2</v>
      </c>
      <c r="O119" s="31">
        <v>5.0649907857135121E-2</v>
      </c>
      <c r="P119" s="31">
        <v>5.6897024554447374E-2</v>
      </c>
      <c r="Q119" s="31">
        <v>6.0302412502472473E-2</v>
      </c>
      <c r="R119" s="31">
        <v>6.7005802420362498E-2</v>
      </c>
      <c r="S119" s="31">
        <v>6.4197718234879478E-2</v>
      </c>
      <c r="T119" s="31">
        <v>6.3479333277594391E-2</v>
      </c>
      <c r="U119" s="31">
        <v>6.2070264073582411E-2</v>
      </c>
      <c r="V119" s="31">
        <v>6.7837852519679775E-2</v>
      </c>
      <c r="W119" s="31">
        <v>6.567876519589208E-2</v>
      </c>
      <c r="X119" s="31">
        <v>6.7601622147902565E-2</v>
      </c>
      <c r="Y119" s="31">
        <v>6.318776071387873E-2</v>
      </c>
      <c r="Z119" s="31">
        <v>6.3892871864523665E-2</v>
      </c>
      <c r="AA119" s="31">
        <v>6.5922051314528676E-2</v>
      </c>
      <c r="AB119" s="31">
        <v>6.1241442064337508E-2</v>
      </c>
      <c r="AC119" s="31">
        <v>5.9161519900567956E-2</v>
      </c>
      <c r="AD119" s="31">
        <v>5.6803215314500465E-2</v>
      </c>
      <c r="AE119" s="31">
        <v>5.2297200768792629E-2</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1">
        <v>0.15674734877489424</v>
      </c>
      <c r="D124" s="31">
        <v>0.15901191617554919</v>
      </c>
      <c r="E124" s="31">
        <v>0.16173006889606387</v>
      </c>
      <c r="F124" s="31">
        <v>0.15673698306908312</v>
      </c>
      <c r="G124" s="31">
        <v>0.15142952644648336</v>
      </c>
      <c r="H124" s="31">
        <v>0.16371668453822577</v>
      </c>
      <c r="I124" s="31">
        <v>0.16373331445539432</v>
      </c>
      <c r="J124" s="31">
        <v>0.14845398852916078</v>
      </c>
      <c r="K124" s="31">
        <v>0.15648197427397073</v>
      </c>
      <c r="L124" s="31">
        <v>0.16283591415577539</v>
      </c>
      <c r="M124" s="31">
        <v>0.16528118615567244</v>
      </c>
      <c r="N124" s="31">
        <v>0.16648630297294789</v>
      </c>
      <c r="O124" s="31">
        <v>0.16209715340878256</v>
      </c>
      <c r="P124" s="31">
        <v>0.15619453999373381</v>
      </c>
      <c r="Q124" s="31">
        <v>0.16723296461004356</v>
      </c>
      <c r="R124" s="31">
        <v>0.16712130132384995</v>
      </c>
      <c r="S124" s="31">
        <v>0.1505098229282667</v>
      </c>
      <c r="T124" s="31">
        <v>0.15840559863045486</v>
      </c>
      <c r="U124" s="31">
        <v>0.16499321142456111</v>
      </c>
      <c r="V124" s="31">
        <v>0.16765728963893928</v>
      </c>
      <c r="W124" s="31">
        <v>0.1673399818514662</v>
      </c>
      <c r="X124" s="31">
        <v>0.1631172037845483</v>
      </c>
      <c r="Y124" s="31">
        <v>0.15803114600203899</v>
      </c>
      <c r="Z124" s="31">
        <v>0.16921572038634158</v>
      </c>
      <c r="AA124" s="31">
        <v>0.16882486263586952</v>
      </c>
      <c r="AB124" s="31">
        <v>0.1519981981800774</v>
      </c>
      <c r="AC124" s="31">
        <v>0.15958126105097881</v>
      </c>
      <c r="AD124" s="31">
        <v>0.16597863516014458</v>
      </c>
      <c r="AE124" s="31">
        <v>0.16830187428678178</v>
      </c>
    </row>
    <row r="125" spans="1:31" collapsed="1">
      <c r="A125" s="29" t="s">
        <v>40</v>
      </c>
      <c r="B125" s="29" t="s">
        <v>77</v>
      </c>
      <c r="C125" s="31">
        <v>5.7392421985969722E-2</v>
      </c>
      <c r="D125" s="31">
        <v>5.706111427446281E-2</v>
      </c>
      <c r="E125" s="31">
        <v>5.6546762803729625E-2</v>
      </c>
      <c r="F125" s="31">
        <v>5.5932648747323933E-2</v>
      </c>
      <c r="G125" s="31">
        <v>5.5664117293977515E-2</v>
      </c>
      <c r="H125" s="31">
        <v>5.5540166744909546E-2</v>
      </c>
      <c r="I125" s="31">
        <v>5.5487642694804669E-2</v>
      </c>
      <c r="J125" s="31">
        <v>5.4780202259101567E-2</v>
      </c>
      <c r="K125" s="31">
        <v>5.4197162162399476E-2</v>
      </c>
      <c r="L125" s="31">
        <v>5.3500068049465478E-2</v>
      </c>
      <c r="M125" s="31">
        <v>5.3240987279848044E-2</v>
      </c>
      <c r="N125" s="31">
        <v>5.2236946376364612E-2</v>
      </c>
      <c r="O125" s="31">
        <v>5.1374515880881398E-2</v>
      </c>
      <c r="P125" s="31">
        <v>5.0586620905637765E-2</v>
      </c>
      <c r="Q125" s="31">
        <v>5.0055413790261023E-2</v>
      </c>
      <c r="R125" s="31">
        <v>4.9281283240907359E-2</v>
      </c>
      <c r="S125" s="31">
        <v>4.8615724685400839E-2</v>
      </c>
      <c r="T125" s="31">
        <v>4.8127368014526405E-2</v>
      </c>
      <c r="U125" s="31">
        <v>4.7864675843055163E-2</v>
      </c>
      <c r="V125" s="31">
        <v>4.7480555761436838E-2</v>
      </c>
      <c r="W125" s="31">
        <v>4.7244431566470985E-2</v>
      </c>
      <c r="X125" s="31">
        <v>4.6963354976517303E-2</v>
      </c>
      <c r="Y125" s="31">
        <v>4.6793709775369563E-2</v>
      </c>
      <c r="Z125" s="31">
        <v>4.6116455801004715E-2</v>
      </c>
      <c r="AA125" s="31">
        <v>4.5581104493763819E-2</v>
      </c>
      <c r="AB125" s="31">
        <v>4.4913289899151519E-2</v>
      </c>
      <c r="AC125" s="31">
        <v>4.4463456372399048E-2</v>
      </c>
      <c r="AD125" s="31">
        <v>4.3770447709468072E-2</v>
      </c>
      <c r="AE125" s="31">
        <v>4.3132881672626973E-2</v>
      </c>
    </row>
    <row r="126" spans="1:31" collapsed="1">
      <c r="A126" s="29" t="s">
        <v>40</v>
      </c>
      <c r="B126" s="29" t="s">
        <v>78</v>
      </c>
      <c r="C126" s="31">
        <v>4.8763949987566314E-2</v>
      </c>
      <c r="D126" s="31">
        <v>4.8476789291718357E-2</v>
      </c>
      <c r="E126" s="31">
        <v>4.8038298437976058E-2</v>
      </c>
      <c r="F126" s="31">
        <v>4.750000957814679E-2</v>
      </c>
      <c r="G126" s="31">
        <v>4.7303325252255737E-2</v>
      </c>
      <c r="H126" s="31">
        <v>4.7192080130952378E-2</v>
      </c>
      <c r="I126" s="31">
        <v>4.714189839633643E-2</v>
      </c>
      <c r="J126" s="31">
        <v>4.6536277606327899E-2</v>
      </c>
      <c r="K126" s="31">
        <v>4.604617820582569E-2</v>
      </c>
      <c r="L126" s="31">
        <v>4.5439917894730397E-2</v>
      </c>
      <c r="M126" s="31">
        <v>4.5218923706319858E-2</v>
      </c>
      <c r="N126" s="31">
        <v>4.4373270745200977E-2</v>
      </c>
      <c r="O126" s="31">
        <v>4.3649232035796598E-2</v>
      </c>
      <c r="P126" s="31">
        <v>4.2968204975848856E-2</v>
      </c>
      <c r="Q126" s="31">
        <v>4.2519080782516684E-2</v>
      </c>
      <c r="R126" s="31">
        <v>4.1865975752758848E-2</v>
      </c>
      <c r="S126" s="31">
        <v>4.1292745094017362E-2</v>
      </c>
      <c r="T126" s="31">
        <v>4.0884326771086679E-2</v>
      </c>
      <c r="U126" s="31">
        <v>4.0661577411557848E-2</v>
      </c>
      <c r="V126" s="31">
        <v>4.0344736564672933E-2</v>
      </c>
      <c r="W126" s="31">
        <v>4.0138385140003716E-2</v>
      </c>
      <c r="X126" s="31">
        <v>3.9889284316246783E-2</v>
      </c>
      <c r="Y126" s="31">
        <v>3.975747877305659E-2</v>
      </c>
      <c r="Z126" s="31">
        <v>3.9178735694831344E-2</v>
      </c>
      <c r="AA126" s="31">
        <v>3.8732850302462866E-2</v>
      </c>
      <c r="AB126" s="31">
        <v>3.8159516888285568E-2</v>
      </c>
      <c r="AC126" s="31">
        <v>3.776485142497768E-2</v>
      </c>
      <c r="AD126" s="31">
        <v>3.7168840536592709E-2</v>
      </c>
      <c r="AE126" s="31">
        <v>3.6632807048915597E-2</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31">
        <v>0.15717316674705836</v>
      </c>
      <c r="D129" s="31">
        <v>0.16124242953437229</v>
      </c>
      <c r="E129" s="31">
        <v>0.16007535989171584</v>
      </c>
      <c r="F129" s="31">
        <v>0.15673467295727997</v>
      </c>
      <c r="G129" s="31">
        <v>0.15036185304902686</v>
      </c>
      <c r="H129" s="31">
        <v>0.16975054727044533</v>
      </c>
      <c r="I129" s="31">
        <v>0.16718962945423746</v>
      </c>
      <c r="J129" s="31">
        <v>0.14890694813998501</v>
      </c>
      <c r="K129" s="31">
        <v>0.15290395143579719</v>
      </c>
      <c r="L129" s="31">
        <v>0.16206715539543376</v>
      </c>
      <c r="M129" s="31">
        <v>0.16943257179975801</v>
      </c>
      <c r="N129" s="31">
        <v>0.1649212897842707</v>
      </c>
      <c r="O129" s="31">
        <v>0.16320620255900434</v>
      </c>
      <c r="P129" s="31">
        <v>0.15639621430509043</v>
      </c>
      <c r="Q129" s="31">
        <v>0.17197229509158807</v>
      </c>
      <c r="R129" s="31">
        <v>0.16890765634185279</v>
      </c>
      <c r="S129" s="31">
        <v>0.14987294617069474</v>
      </c>
      <c r="T129" s="31">
        <v>0.15461551727445882</v>
      </c>
      <c r="U129" s="31">
        <v>0.16399379969773659</v>
      </c>
      <c r="V129" s="31">
        <v>0.17135751468586935</v>
      </c>
      <c r="W129" s="31">
        <v>0.16519692713023365</v>
      </c>
      <c r="X129" s="31">
        <v>0.16331654414943231</v>
      </c>
      <c r="Y129" s="31">
        <v>0.15768839098871054</v>
      </c>
      <c r="Z129" s="31">
        <v>0.17331973485592506</v>
      </c>
      <c r="AA129" s="31">
        <v>0.17039791269391236</v>
      </c>
      <c r="AB129" s="31">
        <v>0.15138350234328771</v>
      </c>
      <c r="AC129" s="31">
        <v>0.15573080683894847</v>
      </c>
      <c r="AD129" s="31">
        <v>0.1647111492196108</v>
      </c>
      <c r="AE129" s="31">
        <v>0.17173461175958438</v>
      </c>
    </row>
    <row r="130" spans="1:31">
      <c r="A130" s="29" t="s">
        <v>130</v>
      </c>
      <c r="B130" s="29" t="s">
        <v>77</v>
      </c>
      <c r="C130" s="31">
        <v>5.7292531542234196E-2</v>
      </c>
      <c r="D130" s="31">
        <v>5.6840384274322815E-2</v>
      </c>
      <c r="E130" s="31">
        <v>5.6569068413171761E-2</v>
      </c>
      <c r="F130" s="31">
        <v>5.6130153770459282E-2</v>
      </c>
      <c r="G130" s="31">
        <v>5.5905215464749726E-2</v>
      </c>
      <c r="H130" s="31">
        <v>5.5699203092984317E-2</v>
      </c>
      <c r="I130" s="31">
        <v>5.5495502253478539E-2</v>
      </c>
      <c r="J130" s="31">
        <v>5.4556116382431484E-2</v>
      </c>
      <c r="K130" s="31">
        <v>5.3742670576715973E-2</v>
      </c>
      <c r="L130" s="31">
        <v>5.2803748989509569E-2</v>
      </c>
      <c r="M130" s="31">
        <v>5.2339045775869578E-2</v>
      </c>
      <c r="N130" s="31">
        <v>5.1432778993655205E-2</v>
      </c>
      <c r="O130" s="31">
        <v>5.06270446672136E-2</v>
      </c>
      <c r="P130" s="31">
        <v>4.9967202102130986E-2</v>
      </c>
      <c r="Q130" s="31">
        <v>4.9572654455776431E-2</v>
      </c>
      <c r="R130" s="31">
        <v>4.8876190433950056E-2</v>
      </c>
      <c r="S130" s="31">
        <v>4.8309408899646092E-2</v>
      </c>
      <c r="T130" s="31">
        <v>4.7817426693466655E-2</v>
      </c>
      <c r="U130" s="31">
        <v>4.7632163573365874E-2</v>
      </c>
      <c r="V130" s="31">
        <v>4.7237905151122417E-2</v>
      </c>
      <c r="W130" s="31">
        <v>4.6933148700400273E-2</v>
      </c>
      <c r="X130" s="31">
        <v>4.6593950161612968E-2</v>
      </c>
      <c r="Y130" s="31">
        <v>4.6390460320423668E-2</v>
      </c>
      <c r="Z130" s="31">
        <v>4.5725278052520954E-2</v>
      </c>
      <c r="AA130" s="31">
        <v>4.5162323039744059E-2</v>
      </c>
      <c r="AB130" s="31">
        <v>4.4518176776535287E-2</v>
      </c>
      <c r="AC130" s="31">
        <v>4.400472937279172E-2</v>
      </c>
      <c r="AD130" s="31">
        <v>4.3372620285321448E-2</v>
      </c>
      <c r="AE130" s="31">
        <v>4.275010568575105E-2</v>
      </c>
    </row>
    <row r="131" spans="1:31">
      <c r="A131" s="29" t="s">
        <v>130</v>
      </c>
      <c r="B131" s="29" t="s">
        <v>78</v>
      </c>
      <c r="C131" s="31">
        <v>4.8672636772106696E-2</v>
      </c>
      <c r="D131" s="31">
        <v>4.8281211061749402E-2</v>
      </c>
      <c r="E131" s="31">
        <v>4.804214636531793E-2</v>
      </c>
      <c r="F131" s="31">
        <v>4.7660993417431421E-2</v>
      </c>
      <c r="G131" s="31">
        <v>4.7505850658014916E-2</v>
      </c>
      <c r="H131" s="31">
        <v>4.7339142739714395E-2</v>
      </c>
      <c r="I131" s="31">
        <v>4.7164062962361128E-2</v>
      </c>
      <c r="J131" s="31">
        <v>4.6342478377329202E-2</v>
      </c>
      <c r="K131" s="31">
        <v>4.5652375513570549E-2</v>
      </c>
      <c r="L131" s="31">
        <v>4.4843711365267942E-2</v>
      </c>
      <c r="M131" s="31">
        <v>4.4437886035540247E-2</v>
      </c>
      <c r="N131" s="31">
        <v>4.3694977298993444E-2</v>
      </c>
      <c r="O131" s="31">
        <v>4.300653047191895E-2</v>
      </c>
      <c r="P131" s="31">
        <v>4.2444506669895861E-2</v>
      </c>
      <c r="Q131" s="31">
        <v>4.2093052388960703E-2</v>
      </c>
      <c r="R131" s="31">
        <v>4.1510876529751217E-2</v>
      </c>
      <c r="S131" s="31">
        <v>4.1023842028540036E-2</v>
      </c>
      <c r="T131" s="31">
        <v>4.0643986014207031E-2</v>
      </c>
      <c r="U131" s="31">
        <v>4.0472951602303839E-2</v>
      </c>
      <c r="V131" s="31">
        <v>4.0147687967286808E-2</v>
      </c>
      <c r="W131" s="31">
        <v>3.9886207384207763E-2</v>
      </c>
      <c r="X131" s="31">
        <v>3.9554825015241442E-2</v>
      </c>
      <c r="Y131" s="31">
        <v>3.940556925286319E-2</v>
      </c>
      <c r="Z131" s="31">
        <v>3.8851531975281364E-2</v>
      </c>
      <c r="AA131" s="31">
        <v>3.8384585123630952E-2</v>
      </c>
      <c r="AB131" s="31">
        <v>3.7826677570712036E-2</v>
      </c>
      <c r="AC131" s="31">
        <v>3.7373936660419813E-2</v>
      </c>
      <c r="AD131" s="31">
        <v>3.6819889829261737E-2</v>
      </c>
      <c r="AE131" s="31">
        <v>3.6311398228918781E-2</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31">
        <v>0.16144781705390321</v>
      </c>
      <c r="D134" s="31">
        <v>0.16971232582813203</v>
      </c>
      <c r="E134" s="31">
        <v>0.17095038983041452</v>
      </c>
      <c r="F134" s="31">
        <v>0.16375706127023451</v>
      </c>
      <c r="G134" s="31">
        <v>0.16505377304668878</v>
      </c>
      <c r="H134" s="31">
        <v>0.176746343721814</v>
      </c>
      <c r="I134" s="31">
        <v>0.17762499285521197</v>
      </c>
      <c r="J134" s="31">
        <v>0.15007283051860987</v>
      </c>
      <c r="K134" s="31">
        <v>0.16307958780160414</v>
      </c>
      <c r="L134" s="31">
        <v>0.1690420597286772</v>
      </c>
      <c r="M134" s="31">
        <v>0.17801640783338321</v>
      </c>
      <c r="N134" s="31">
        <v>0.17626196819439646</v>
      </c>
      <c r="O134" s="31">
        <v>0.16940041466218106</v>
      </c>
      <c r="P134" s="31">
        <v>0.16967199016125023</v>
      </c>
      <c r="Q134" s="31">
        <v>0.1803844230184693</v>
      </c>
      <c r="R134" s="31">
        <v>0.18066056974810896</v>
      </c>
      <c r="S134" s="31">
        <v>0.15252529490798447</v>
      </c>
      <c r="T134" s="31">
        <v>0.16635342616521506</v>
      </c>
      <c r="U134" s="31">
        <v>0.17248480400548577</v>
      </c>
      <c r="V134" s="31">
        <v>0.18127568656046125</v>
      </c>
      <c r="W134" s="31">
        <v>0.17817192005884405</v>
      </c>
      <c r="X134" s="31">
        <v>0.17136612968418935</v>
      </c>
      <c r="Y134" s="31">
        <v>0.17298416157308694</v>
      </c>
      <c r="Z134" s="31">
        <v>0.18315961808619402</v>
      </c>
      <c r="AA134" s="31">
        <v>0.18329991770199108</v>
      </c>
      <c r="AB134" s="31">
        <v>0.15431508073937331</v>
      </c>
      <c r="AC134" s="31">
        <v>0.16800503382630252</v>
      </c>
      <c r="AD134" s="31">
        <v>0.1736974252948067</v>
      </c>
      <c r="AE134" s="31">
        <v>0.18237551426399534</v>
      </c>
    </row>
    <row r="135" spans="1:31">
      <c r="A135" s="29" t="s">
        <v>131</v>
      </c>
      <c r="B135" s="29" t="s">
        <v>77</v>
      </c>
      <c r="C135" s="31">
        <v>5.7090627325179798E-2</v>
      </c>
      <c r="D135" s="31">
        <v>5.6541869541808676E-2</v>
      </c>
      <c r="E135" s="31">
        <v>5.6237255275816508E-2</v>
      </c>
      <c r="F135" s="31">
        <v>5.5813627625592437E-2</v>
      </c>
      <c r="G135" s="31">
        <v>5.5641633570838053E-2</v>
      </c>
      <c r="H135" s="31">
        <v>5.5447784945224246E-2</v>
      </c>
      <c r="I135" s="31">
        <v>5.5209761117302372E-2</v>
      </c>
      <c r="J135" s="31">
        <v>5.4474622378440245E-2</v>
      </c>
      <c r="K135" s="31">
        <v>5.3811072445704128E-2</v>
      </c>
      <c r="L135" s="31">
        <v>5.3118386654166919E-2</v>
      </c>
      <c r="M135" s="31">
        <v>5.2991341449838143E-2</v>
      </c>
      <c r="N135" s="31">
        <v>5.1844647310759454E-2</v>
      </c>
      <c r="O135" s="31">
        <v>5.0978838778044155E-2</v>
      </c>
      <c r="P135" s="31">
        <v>5.0261530773804845E-2</v>
      </c>
      <c r="Q135" s="31">
        <v>4.977804763933056E-2</v>
      </c>
      <c r="R135" s="31">
        <v>4.900431187184226E-2</v>
      </c>
      <c r="S135" s="31">
        <v>4.8393855861042716E-2</v>
      </c>
      <c r="T135" s="31">
        <v>4.783862779821E-2</v>
      </c>
      <c r="U135" s="31">
        <v>4.7518521982646139E-2</v>
      </c>
      <c r="V135" s="31">
        <v>4.7356628675017255E-2</v>
      </c>
      <c r="W135" s="31">
        <v>4.7242155888651154E-2</v>
      </c>
      <c r="X135" s="31">
        <v>4.708102773781972E-2</v>
      </c>
      <c r="Y135" s="31">
        <v>4.7004699188087737E-2</v>
      </c>
      <c r="Z135" s="31">
        <v>4.6374538499850432E-2</v>
      </c>
      <c r="AA135" s="31">
        <v>4.5848361734856215E-2</v>
      </c>
      <c r="AB135" s="31">
        <v>4.5263832054819805E-2</v>
      </c>
      <c r="AC135" s="31">
        <v>4.4780571086042227E-2</v>
      </c>
      <c r="AD135" s="31">
        <v>4.4053482618081174E-2</v>
      </c>
      <c r="AE135" s="31">
        <v>4.3464379339370529E-2</v>
      </c>
    </row>
    <row r="136" spans="1:31">
      <c r="A136" s="29" t="s">
        <v>131</v>
      </c>
      <c r="B136" s="29" t="s">
        <v>78</v>
      </c>
      <c r="C136" s="31">
        <v>4.8522916237513182E-2</v>
      </c>
      <c r="D136" s="31">
        <v>4.8056733295406585E-2</v>
      </c>
      <c r="E136" s="31">
        <v>4.7799021875681968E-2</v>
      </c>
      <c r="F136" s="31">
        <v>4.7395832020337904E-2</v>
      </c>
      <c r="G136" s="31">
        <v>4.7291317703399408E-2</v>
      </c>
      <c r="H136" s="31">
        <v>4.7086618582897671E-2</v>
      </c>
      <c r="I136" s="31">
        <v>4.6898851072718163E-2</v>
      </c>
      <c r="J136" s="31">
        <v>4.6294997797455745E-2</v>
      </c>
      <c r="K136" s="31">
        <v>4.5731005023133833E-2</v>
      </c>
      <c r="L136" s="31">
        <v>4.5104009285476365E-2</v>
      </c>
      <c r="M136" s="31">
        <v>4.5013633492874745E-2</v>
      </c>
      <c r="N136" s="31">
        <v>4.4062417273647278E-2</v>
      </c>
      <c r="O136" s="31">
        <v>4.3329294109288451E-2</v>
      </c>
      <c r="P136" s="31">
        <v>4.2709249097937836E-2</v>
      </c>
      <c r="Q136" s="31">
        <v>4.2306647443451834E-2</v>
      </c>
      <c r="R136" s="31">
        <v>4.1617799258504194E-2</v>
      </c>
      <c r="S136" s="31">
        <v>4.1095230076811616E-2</v>
      </c>
      <c r="T136" s="31">
        <v>4.0625674252880772E-2</v>
      </c>
      <c r="U136" s="31">
        <v>4.0371462478683298E-2</v>
      </c>
      <c r="V136" s="31">
        <v>4.0207520628424955E-2</v>
      </c>
      <c r="W136" s="31">
        <v>4.0152836193831157E-2</v>
      </c>
      <c r="X136" s="31">
        <v>3.9998059719711404E-2</v>
      </c>
      <c r="Y136" s="31">
        <v>3.9953141052047697E-2</v>
      </c>
      <c r="Z136" s="31">
        <v>3.9376291174695786E-2</v>
      </c>
      <c r="AA136" s="31">
        <v>3.8958911994029906E-2</v>
      </c>
      <c r="AB136" s="31">
        <v>3.8439304071999233E-2</v>
      </c>
      <c r="AC136" s="31">
        <v>3.8018701076644283E-2</v>
      </c>
      <c r="AD136" s="31">
        <v>3.7395848373298984E-2</v>
      </c>
      <c r="AE136" s="31">
        <v>3.692711741803386E-2</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31">
        <v>0.14574586537848044</v>
      </c>
      <c r="D139" s="31">
        <v>0.1411837314022199</v>
      </c>
      <c r="E139" s="31">
        <v>0.14942141950249577</v>
      </c>
      <c r="F139" s="31">
        <v>0.14613242178489949</v>
      </c>
      <c r="G139" s="31">
        <v>0.13825757081980353</v>
      </c>
      <c r="H139" s="31">
        <v>0.14710326138859758</v>
      </c>
      <c r="I139" s="31">
        <v>0.14768361387899431</v>
      </c>
      <c r="J139" s="31">
        <v>0.14213184017104061</v>
      </c>
      <c r="K139" s="31">
        <v>0.15010622694733622</v>
      </c>
      <c r="L139" s="31">
        <v>0.15577258435425728</v>
      </c>
      <c r="M139" s="31">
        <v>0.1494393259400654</v>
      </c>
      <c r="N139" s="31">
        <v>0.15713796126381133</v>
      </c>
      <c r="O139" s="31">
        <v>0.1527442860471746</v>
      </c>
      <c r="P139" s="31">
        <v>0.14384227875690703</v>
      </c>
      <c r="Q139" s="31">
        <v>0.1524869858970129</v>
      </c>
      <c r="R139" s="31">
        <v>0.15305804996372802</v>
      </c>
      <c r="S139" s="31">
        <v>0.14499228782312804</v>
      </c>
      <c r="T139" s="31">
        <v>0.15152434908339046</v>
      </c>
      <c r="U139" s="31">
        <v>0.15740779536289812</v>
      </c>
      <c r="V139" s="31">
        <v>0.15157171119742971</v>
      </c>
      <c r="W139" s="31">
        <v>0.15798889012559666</v>
      </c>
      <c r="X139" s="31">
        <v>0.15396690316839534</v>
      </c>
      <c r="Y139" s="31">
        <v>0.14522303940945086</v>
      </c>
      <c r="Z139" s="31">
        <v>0.15438344440523288</v>
      </c>
      <c r="AA139" s="31">
        <v>0.15437425750432143</v>
      </c>
      <c r="AB139" s="31">
        <v>0.14666900613588113</v>
      </c>
      <c r="AC139" s="31">
        <v>0.15294456426945779</v>
      </c>
      <c r="AD139" s="31">
        <v>0.15879491584512928</v>
      </c>
      <c r="AE139" s="31">
        <v>0.1521256421724228</v>
      </c>
    </row>
    <row r="140" spans="1:31">
      <c r="A140" s="29" t="s">
        <v>132</v>
      </c>
      <c r="B140" s="29" t="s">
        <v>77</v>
      </c>
      <c r="C140" s="31">
        <v>5.7568961372165404E-2</v>
      </c>
      <c r="D140" s="31">
        <v>5.7175525279764113E-2</v>
      </c>
      <c r="E140" s="31">
        <v>5.677752003154117E-2</v>
      </c>
      <c r="F140" s="31">
        <v>5.6300540144781031E-2</v>
      </c>
      <c r="G140" s="31">
        <v>5.6059204901406035E-2</v>
      </c>
      <c r="H140" s="31">
        <v>5.6030024012716215E-2</v>
      </c>
      <c r="I140" s="31">
        <v>5.6260256124535495E-2</v>
      </c>
      <c r="J140" s="31">
        <v>5.5913291479274055E-2</v>
      </c>
      <c r="K140" s="31">
        <v>5.5489668682349072E-2</v>
      </c>
      <c r="L140" s="31">
        <v>5.5001576135284225E-2</v>
      </c>
      <c r="M140" s="31">
        <v>5.4799530238579676E-2</v>
      </c>
      <c r="N140" s="31">
        <v>5.3794151952532628E-2</v>
      </c>
      <c r="O140" s="31">
        <v>5.2851663557085274E-2</v>
      </c>
      <c r="P140" s="31">
        <v>5.1802859988326143E-2</v>
      </c>
      <c r="Q140" s="31">
        <v>5.1074606702909045E-2</v>
      </c>
      <c r="R140" s="31">
        <v>5.017969937461017E-2</v>
      </c>
      <c r="S140" s="31">
        <v>4.940062423027957E-2</v>
      </c>
      <c r="T140" s="31">
        <v>4.8909366414028828E-2</v>
      </c>
      <c r="U140" s="31">
        <v>4.867673179593459E-2</v>
      </c>
      <c r="V140" s="31">
        <v>4.8221756248904034E-2</v>
      </c>
      <c r="W140" s="31">
        <v>4.7998272240321813E-2</v>
      </c>
      <c r="X140" s="31">
        <v>4.7750308793159002E-2</v>
      </c>
      <c r="Y140" s="31">
        <v>4.7558921622023964E-2</v>
      </c>
      <c r="Z140" s="31">
        <v>4.6887612994835418E-2</v>
      </c>
      <c r="AA140" s="31">
        <v>4.6377638809356157E-2</v>
      </c>
      <c r="AB140" s="31">
        <v>4.5691081798022865E-2</v>
      </c>
      <c r="AC140" s="31">
        <v>4.5291209984584926E-2</v>
      </c>
      <c r="AD140" s="31">
        <v>4.4585974056318804E-2</v>
      </c>
      <c r="AE140" s="31">
        <v>4.3915598645269761E-2</v>
      </c>
    </row>
    <row r="141" spans="1:31">
      <c r="A141" s="29" t="s">
        <v>132</v>
      </c>
      <c r="B141" s="29" t="s">
        <v>78</v>
      </c>
      <c r="C141" s="31">
        <v>4.8929288965874423E-2</v>
      </c>
      <c r="D141" s="31">
        <v>4.8567070854488054E-2</v>
      </c>
      <c r="E141" s="31">
        <v>4.8225591382740442E-2</v>
      </c>
      <c r="F141" s="31">
        <v>4.7832323766420527E-2</v>
      </c>
      <c r="G141" s="31">
        <v>4.7636486279524208E-2</v>
      </c>
      <c r="H141" s="31">
        <v>4.7618757093665053E-2</v>
      </c>
      <c r="I141" s="31">
        <v>4.7775873236321528E-2</v>
      </c>
      <c r="J141" s="31">
        <v>4.7497857001207219E-2</v>
      </c>
      <c r="K141" s="31">
        <v>4.7142928324076933E-2</v>
      </c>
      <c r="L141" s="31">
        <v>4.6721062350479618E-2</v>
      </c>
      <c r="M141" s="31">
        <v>4.6562499739303972E-2</v>
      </c>
      <c r="N141" s="31">
        <v>4.5674302405808484E-2</v>
      </c>
      <c r="O141" s="31">
        <v>4.4901671870759476E-2</v>
      </c>
      <c r="P141" s="31">
        <v>4.3991712265846861E-2</v>
      </c>
      <c r="Q141" s="31">
        <v>4.3385207638512578E-2</v>
      </c>
      <c r="R141" s="31">
        <v>4.2642171795939661E-2</v>
      </c>
      <c r="S141" s="31">
        <v>4.1966800998915768E-2</v>
      </c>
      <c r="T141" s="31">
        <v>4.1536525824107134E-2</v>
      </c>
      <c r="U141" s="31">
        <v>4.1339838296683432E-2</v>
      </c>
      <c r="V141" s="31">
        <v>4.0987775309593778E-2</v>
      </c>
      <c r="W141" s="31">
        <v>4.0755789025345525E-2</v>
      </c>
      <c r="X141" s="31">
        <v>4.0575565482803534E-2</v>
      </c>
      <c r="Y141" s="31">
        <v>4.0413007474151857E-2</v>
      </c>
      <c r="Z141" s="31">
        <v>3.9842243832629666E-2</v>
      </c>
      <c r="AA141" s="31">
        <v>3.941519648749349E-2</v>
      </c>
      <c r="AB141" s="31">
        <v>3.8828703675895755E-2</v>
      </c>
      <c r="AC141" s="31">
        <v>3.8479769140071916E-2</v>
      </c>
      <c r="AD141" s="31">
        <v>3.7871618305010846E-2</v>
      </c>
      <c r="AE141" s="31">
        <v>3.7285329286004275E-2</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31">
        <v>0.1686072594756825</v>
      </c>
      <c r="D144" s="31">
        <v>0.1701597119997868</v>
      </c>
      <c r="E144" s="31">
        <v>0.17571583165677701</v>
      </c>
      <c r="F144" s="31">
        <v>0.16912694200365008</v>
      </c>
      <c r="G144" s="31">
        <v>0.16011699046622385</v>
      </c>
      <c r="H144" s="31">
        <v>0.16671420425398706</v>
      </c>
      <c r="I144" s="31">
        <v>0.17197151612312558</v>
      </c>
      <c r="J144" s="31">
        <v>0.1638197550182551</v>
      </c>
      <c r="K144" s="31">
        <v>0.17229151719028193</v>
      </c>
      <c r="L144" s="31">
        <v>0.17457629912308975</v>
      </c>
      <c r="M144" s="31">
        <v>0.17453474238899849</v>
      </c>
      <c r="N144" s="31">
        <v>0.1789884310057179</v>
      </c>
      <c r="O144" s="31">
        <v>0.17245138043002745</v>
      </c>
      <c r="P144" s="31">
        <v>0.16296339051452005</v>
      </c>
      <c r="Q144" s="31">
        <v>0.16930792430420719</v>
      </c>
      <c r="R144" s="31">
        <v>0.17463579813426347</v>
      </c>
      <c r="S144" s="31">
        <v>0.16668791194620722</v>
      </c>
      <c r="T144" s="31">
        <v>0.17465775025737545</v>
      </c>
      <c r="U144" s="31">
        <v>0.17699971743732279</v>
      </c>
      <c r="V144" s="31">
        <v>0.17683297662869349</v>
      </c>
      <c r="W144" s="31">
        <v>0.18032918599322881</v>
      </c>
      <c r="X144" s="31">
        <v>0.17412664782123022</v>
      </c>
      <c r="Y144" s="31">
        <v>0.16524558517960686</v>
      </c>
      <c r="Z144" s="31">
        <v>0.17163798758914914</v>
      </c>
      <c r="AA144" s="31">
        <v>0.1770670935885118</v>
      </c>
      <c r="AB144" s="31">
        <v>0.16825659964008291</v>
      </c>
      <c r="AC144" s="31">
        <v>0.17606224826988559</v>
      </c>
      <c r="AD144" s="31">
        <v>0.17818745610387243</v>
      </c>
      <c r="AE144" s="31">
        <v>0.17801975019674479</v>
      </c>
    </row>
    <row r="145" spans="1:31">
      <c r="A145" s="29" t="s">
        <v>133</v>
      </c>
      <c r="B145" s="29" t="s">
        <v>77</v>
      </c>
      <c r="C145" s="31">
        <v>5.7770801125021143E-2</v>
      </c>
      <c r="D145" s="31">
        <v>5.7921880915029457E-2</v>
      </c>
      <c r="E145" s="31">
        <v>5.6626237884361101E-2</v>
      </c>
      <c r="F145" s="31">
        <v>5.5147222562593724E-2</v>
      </c>
      <c r="G145" s="31">
        <v>5.4523348763786707E-2</v>
      </c>
      <c r="H145" s="31">
        <v>5.4514805605444985E-2</v>
      </c>
      <c r="I145" s="31">
        <v>5.4507352466063363E-2</v>
      </c>
      <c r="J145" s="31">
        <v>5.3614394883687938E-2</v>
      </c>
      <c r="K145" s="31">
        <v>5.336565614213179E-2</v>
      </c>
      <c r="L145" s="31">
        <v>5.2838736720607224E-2</v>
      </c>
      <c r="M145" s="31">
        <v>5.2701535388609839E-2</v>
      </c>
      <c r="N145" s="31">
        <v>5.1565201758841758E-2</v>
      </c>
      <c r="O145" s="31">
        <v>5.0646120903358988E-2</v>
      </c>
      <c r="P145" s="31">
        <v>4.9979715682514456E-2</v>
      </c>
      <c r="Q145" s="31">
        <v>4.9420887551377059E-2</v>
      </c>
      <c r="R145" s="31">
        <v>4.870680636083824E-2</v>
      </c>
      <c r="S145" s="31">
        <v>4.7854794160287116E-2</v>
      </c>
      <c r="T145" s="31">
        <v>4.7508214199050831E-2</v>
      </c>
      <c r="U145" s="31">
        <v>4.7021139834143591E-2</v>
      </c>
      <c r="V145" s="31">
        <v>4.641329944859364E-2</v>
      </c>
      <c r="W145" s="31">
        <v>4.6106955274780155E-2</v>
      </c>
      <c r="X145" s="31">
        <v>4.5636433438681172E-2</v>
      </c>
      <c r="Y145" s="31">
        <v>4.5434047961370454E-2</v>
      </c>
      <c r="Z145" s="31">
        <v>4.4606892260373787E-2</v>
      </c>
      <c r="AA145" s="31">
        <v>4.4058021658786188E-2</v>
      </c>
      <c r="AB145" s="31">
        <v>4.3157688436415043E-2</v>
      </c>
      <c r="AC145" s="31">
        <v>4.2846381928707933E-2</v>
      </c>
      <c r="AD145" s="31">
        <v>4.2052422891018001E-2</v>
      </c>
      <c r="AE145" s="31">
        <v>4.1343777342713765E-2</v>
      </c>
    </row>
    <row r="146" spans="1:31">
      <c r="A146" s="29" t="s">
        <v>133</v>
      </c>
      <c r="B146" s="29" t="s">
        <v>78</v>
      </c>
      <c r="C146" s="31">
        <v>4.9067668279334564E-2</v>
      </c>
      <c r="D146" s="31">
        <v>4.9212439246619055E-2</v>
      </c>
      <c r="E146" s="31">
        <v>4.8123658873272697E-2</v>
      </c>
      <c r="F146" s="31">
        <v>4.682339484097639E-2</v>
      </c>
      <c r="G146" s="31">
        <v>4.6334644355402008E-2</v>
      </c>
      <c r="H146" s="31">
        <v>4.630896422756612E-2</v>
      </c>
      <c r="I146" s="31">
        <v>4.631710995255283E-2</v>
      </c>
      <c r="J146" s="31">
        <v>4.5530456985085802E-2</v>
      </c>
      <c r="K146" s="31">
        <v>4.5346201884072949E-2</v>
      </c>
      <c r="L146" s="31">
        <v>4.4897077981109847E-2</v>
      </c>
      <c r="M146" s="31">
        <v>4.4746495488611114E-2</v>
      </c>
      <c r="N146" s="31">
        <v>4.3808456435821375E-2</v>
      </c>
      <c r="O146" s="31">
        <v>4.3030603771469389E-2</v>
      </c>
      <c r="P146" s="31">
        <v>4.243525929373923E-2</v>
      </c>
      <c r="Q146" s="31">
        <v>4.1983339977040006E-2</v>
      </c>
      <c r="R146" s="31">
        <v>4.140023792366998E-2</v>
      </c>
      <c r="S146" s="31">
        <v>4.0673226493816272E-2</v>
      </c>
      <c r="T146" s="31">
        <v>4.0348009359434611E-2</v>
      </c>
      <c r="U146" s="31">
        <v>3.9939033612860074E-2</v>
      </c>
      <c r="V146" s="31">
        <v>3.9442883352339968E-2</v>
      </c>
      <c r="W146" s="31">
        <v>3.9168301717166537E-2</v>
      </c>
      <c r="X146" s="31">
        <v>3.8757114410303814E-2</v>
      </c>
      <c r="Y146" s="31">
        <v>3.8583766541067724E-2</v>
      </c>
      <c r="Z146" s="31">
        <v>3.7901893248595914E-2</v>
      </c>
      <c r="AA146" s="31">
        <v>3.7398477924930493E-2</v>
      </c>
      <c r="AB146" s="31">
        <v>3.6675313483774827E-2</v>
      </c>
      <c r="AC146" s="31">
        <v>3.6386118962316062E-2</v>
      </c>
      <c r="AD146" s="31">
        <v>3.5743639702430573E-2</v>
      </c>
      <c r="AE146" s="31">
        <v>3.5104710611589256E-2</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31">
        <v>0.13723402598700929</v>
      </c>
      <c r="D149" s="31">
        <v>0.13383458324761088</v>
      </c>
      <c r="E149" s="31">
        <v>0.13988493966325183</v>
      </c>
      <c r="F149" s="31">
        <v>0.13898391960263026</v>
      </c>
      <c r="G149" s="31">
        <v>0.13001207039008619</v>
      </c>
      <c r="H149" s="31">
        <v>0.14173380113537776</v>
      </c>
      <c r="I149" s="31">
        <v>0.14306971380878675</v>
      </c>
      <c r="J149" s="31">
        <v>0.13846101777093678</v>
      </c>
      <c r="K149" s="31">
        <v>0.13916841881484929</v>
      </c>
      <c r="L149" s="31">
        <v>0.14155967678794815</v>
      </c>
      <c r="M149" s="31">
        <v>0.13995321009954798</v>
      </c>
      <c r="N149" s="31">
        <v>0.14330576125650191</v>
      </c>
      <c r="O149" s="31">
        <v>0.14287850166458441</v>
      </c>
      <c r="P149" s="31">
        <v>0.13483759855261188</v>
      </c>
      <c r="Q149" s="31">
        <v>0.14321939270415632</v>
      </c>
      <c r="R149" s="31">
        <v>0.14317250502459353</v>
      </c>
      <c r="S149" s="31">
        <v>0.13806521396778268</v>
      </c>
      <c r="T149" s="31">
        <v>0.13915522091046226</v>
      </c>
      <c r="U149" s="31">
        <v>0.14203807096273827</v>
      </c>
      <c r="V149" s="31">
        <v>0.14062921676238124</v>
      </c>
      <c r="W149" s="31">
        <v>0.14353569764609239</v>
      </c>
      <c r="X149" s="31">
        <v>0.14320101593169435</v>
      </c>
      <c r="Y149" s="31">
        <v>0.13611919069016692</v>
      </c>
      <c r="Z149" s="31">
        <v>0.14452828142501098</v>
      </c>
      <c r="AA149" s="31">
        <v>0.14455000108447166</v>
      </c>
      <c r="AB149" s="31">
        <v>0.13964492465047015</v>
      </c>
      <c r="AC149" s="31">
        <v>0.14040977296817697</v>
      </c>
      <c r="AD149" s="31">
        <v>0.1432457638339561</v>
      </c>
      <c r="AE149" s="31">
        <v>0.14141529702232153</v>
      </c>
    </row>
    <row r="150" spans="1:31">
      <c r="A150" s="29" t="s">
        <v>134</v>
      </c>
      <c r="B150" s="29" t="s">
        <v>77</v>
      </c>
      <c r="C150" s="31">
        <v>5.6682903635188353E-2</v>
      </c>
      <c r="D150" s="31">
        <v>5.5973024496912542E-2</v>
      </c>
      <c r="E150" s="31">
        <v>5.5862090605042304E-2</v>
      </c>
      <c r="F150" s="31">
        <v>5.5349099365696784E-2</v>
      </c>
      <c r="G150" s="31">
        <v>5.5033060790549523E-2</v>
      </c>
      <c r="H150" s="31">
        <v>5.4967211888899942E-2</v>
      </c>
      <c r="I150" s="31">
        <v>5.5190557039072843E-2</v>
      </c>
      <c r="J150" s="31">
        <v>5.4534622375914277E-2</v>
      </c>
      <c r="K150" s="31">
        <v>5.3599981066440879E-2</v>
      </c>
      <c r="L150" s="31">
        <v>5.2551023194987015E-2</v>
      </c>
      <c r="M150" s="31">
        <v>5.2231790773158218E-2</v>
      </c>
      <c r="N150" s="31">
        <v>5.1122304997527894E-2</v>
      </c>
      <c r="O150" s="31">
        <v>5.0360164022923232E-2</v>
      </c>
      <c r="P150" s="31">
        <v>4.9559929366270586E-2</v>
      </c>
      <c r="Q150" s="31">
        <v>4.9061792071624546E-2</v>
      </c>
      <c r="R150" s="31">
        <v>4.8346053088163088E-2</v>
      </c>
      <c r="S150" s="31">
        <v>4.7993191481648177E-2</v>
      </c>
      <c r="T150" s="31">
        <v>4.753068693230806E-2</v>
      </c>
      <c r="U150" s="31">
        <v>4.7187326250069994E-2</v>
      </c>
      <c r="V150" s="31">
        <v>4.6716774513840466E-2</v>
      </c>
      <c r="W150" s="31">
        <v>4.6380468950292346E-2</v>
      </c>
      <c r="X150" s="31">
        <v>4.6070520703195887E-2</v>
      </c>
      <c r="Y150" s="31">
        <v>4.5841872244310418E-2</v>
      </c>
      <c r="Z150" s="31">
        <v>4.5012300333385671E-2</v>
      </c>
      <c r="AA150" s="31">
        <v>4.4432015958460754E-2</v>
      </c>
      <c r="AB150" s="31">
        <v>4.3764819710778599E-2</v>
      </c>
      <c r="AC150" s="31">
        <v>4.3236810270536212E-2</v>
      </c>
      <c r="AD150" s="31">
        <v>4.2486065468269038E-2</v>
      </c>
      <c r="AE150" s="31">
        <v>4.1830582970594186E-2</v>
      </c>
    </row>
    <row r="151" spans="1:31">
      <c r="A151" s="29" t="s">
        <v>134</v>
      </c>
      <c r="B151" s="29" t="s">
        <v>78</v>
      </c>
      <c r="C151" s="31">
        <v>4.8155969193389797E-2</v>
      </c>
      <c r="D151" s="31">
        <v>4.7546321349231271E-2</v>
      </c>
      <c r="E151" s="31">
        <v>4.7463807608662006E-2</v>
      </c>
      <c r="F151" s="31">
        <v>4.7013782580439124E-2</v>
      </c>
      <c r="G151" s="31">
        <v>4.6770177172414815E-2</v>
      </c>
      <c r="H151" s="31">
        <v>4.6691175515287758E-2</v>
      </c>
      <c r="I151" s="31">
        <v>4.6882825255425108E-2</v>
      </c>
      <c r="J151" s="31">
        <v>4.6335297135187324E-2</v>
      </c>
      <c r="K151" s="31">
        <v>4.5540694686973297E-2</v>
      </c>
      <c r="L151" s="31">
        <v>4.4636013793712521E-2</v>
      </c>
      <c r="M151" s="31">
        <v>4.4355686172988448E-2</v>
      </c>
      <c r="N151" s="31">
        <v>4.341376397177775E-2</v>
      </c>
      <c r="O151" s="31">
        <v>4.2793193776799111E-2</v>
      </c>
      <c r="P151" s="31">
        <v>4.2114241183548229E-2</v>
      </c>
      <c r="Q151" s="31">
        <v>4.1683504754025665E-2</v>
      </c>
      <c r="R151" s="31">
        <v>4.10768311996597E-2</v>
      </c>
      <c r="S151" s="31">
        <v>4.0757744043587354E-2</v>
      </c>
      <c r="T151" s="31">
        <v>4.0372056580431991E-2</v>
      </c>
      <c r="U151" s="31">
        <v>4.0101112154269758E-2</v>
      </c>
      <c r="V151" s="31">
        <v>3.9659850279195677E-2</v>
      </c>
      <c r="W151" s="31">
        <v>3.9398523378210655E-2</v>
      </c>
      <c r="X151" s="31">
        <v>3.9127384906207138E-2</v>
      </c>
      <c r="Y151" s="31">
        <v>3.8930567106521249E-2</v>
      </c>
      <c r="Z151" s="31">
        <v>3.8235927048602597E-2</v>
      </c>
      <c r="AA151" s="31">
        <v>3.7745278445220347E-2</v>
      </c>
      <c r="AB151" s="31">
        <v>3.717006822405837E-2</v>
      </c>
      <c r="AC151" s="31">
        <v>3.6751479475937134E-2</v>
      </c>
      <c r="AD151" s="31">
        <v>3.6092621924997959E-2</v>
      </c>
      <c r="AE151" s="31">
        <v>3.5554482964138462E-2</v>
      </c>
    </row>
  </sheetData>
  <sheetProtection algorithmName="SHA-512" hashValue="z+jPIQ4Afb41idupRVBibuqXmw3scjTnmzSwYGv9ZDlpnMaKavAZei9duJPelsgxpmoqr1APG3mTNhi3iq/62Q==" saltValue="JtEt9pkhwZNHEYyTiqyHNA=="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3.85546875" style="13" bestFit="1" customWidth="1"/>
    <col min="34" max="16384" width="9.140625" style="13"/>
  </cols>
  <sheetData>
    <row r="1" spans="1:35" s="28" customFormat="1" ht="23.25" customHeight="1">
      <c r="A1" s="27" t="s">
        <v>137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row r="3" spans="1:35" s="28" customFormat="1">
      <c r="AH3" s="13"/>
      <c r="AI3" s="13"/>
    </row>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c r="AG5" s="32"/>
    </row>
    <row r="6" spans="1:35">
      <c r="A6" s="29" t="s">
        <v>40</v>
      </c>
      <c r="B6" s="29" t="s">
        <v>64</v>
      </c>
      <c r="C6" s="33">
        <v>87191.324999999997</v>
      </c>
      <c r="D6" s="33">
        <v>76086.523139999976</v>
      </c>
      <c r="E6" s="33">
        <v>75976.952170000004</v>
      </c>
      <c r="F6" s="33">
        <v>79382.178772925545</v>
      </c>
      <c r="G6" s="33">
        <v>73205.874488719914</v>
      </c>
      <c r="H6" s="33">
        <v>66837.209398704566</v>
      </c>
      <c r="I6" s="33">
        <v>62010.712080472877</v>
      </c>
      <c r="J6" s="33">
        <v>64683.415257468892</v>
      </c>
      <c r="K6" s="33">
        <v>51827.704465641356</v>
      </c>
      <c r="L6" s="33">
        <v>49757.391943574461</v>
      </c>
      <c r="M6" s="33">
        <v>48459.841732925255</v>
      </c>
      <c r="N6" s="33">
        <v>42610.180436823022</v>
      </c>
      <c r="O6" s="33">
        <v>46920.571195756216</v>
      </c>
      <c r="P6" s="33">
        <v>44153.904875868247</v>
      </c>
      <c r="Q6" s="33">
        <v>37477.073599999996</v>
      </c>
      <c r="R6" s="33">
        <v>36453.495099999993</v>
      </c>
      <c r="S6" s="33">
        <v>31706.834300000002</v>
      </c>
      <c r="T6" s="33">
        <v>31682.345300000001</v>
      </c>
      <c r="U6" s="33">
        <v>29392.212000000003</v>
      </c>
      <c r="V6" s="33">
        <v>28254.728099999993</v>
      </c>
      <c r="W6" s="33">
        <v>26286.3835</v>
      </c>
      <c r="X6" s="33">
        <v>17970.0255</v>
      </c>
      <c r="Y6" s="33">
        <v>14960.967500000001</v>
      </c>
      <c r="Z6" s="33">
        <v>12576.7196</v>
      </c>
      <c r="AA6" s="33">
        <v>10393.735000000001</v>
      </c>
      <c r="AB6" s="33">
        <v>8690.4778999999999</v>
      </c>
      <c r="AC6" s="33">
        <v>8233.6324000000004</v>
      </c>
      <c r="AD6" s="33">
        <v>8001.0378000000001</v>
      </c>
      <c r="AE6" s="33">
        <v>7259.3887999999906</v>
      </c>
      <c r="AG6" s="32"/>
    </row>
    <row r="7" spans="1:35">
      <c r="A7" s="29" t="s">
        <v>40</v>
      </c>
      <c r="B7" s="29" t="s">
        <v>71</v>
      </c>
      <c r="C7" s="33">
        <v>29664.0746</v>
      </c>
      <c r="D7" s="33">
        <v>28068.405200000001</v>
      </c>
      <c r="E7" s="33">
        <v>28502.614699999987</v>
      </c>
      <c r="F7" s="33">
        <v>20748.800268247003</v>
      </c>
      <c r="G7" s="33">
        <v>21159.997291672407</v>
      </c>
      <c r="H7" s="33">
        <v>21122.016144158471</v>
      </c>
      <c r="I7" s="33">
        <v>20428.838603258147</v>
      </c>
      <c r="J7" s="33">
        <v>20420.236590101493</v>
      </c>
      <c r="K7" s="33">
        <v>19979.033592754422</v>
      </c>
      <c r="L7" s="33">
        <v>21106.077947577651</v>
      </c>
      <c r="M7" s="33">
        <v>20710.232523918719</v>
      </c>
      <c r="N7" s="33">
        <v>20416.691800000001</v>
      </c>
      <c r="O7" s="33">
        <v>21117.353999999999</v>
      </c>
      <c r="P7" s="33">
        <v>20256.753400000001</v>
      </c>
      <c r="Q7" s="33">
        <v>21147.316599999998</v>
      </c>
      <c r="R7" s="33">
        <v>19936.3141</v>
      </c>
      <c r="S7" s="33">
        <v>18501.133999999998</v>
      </c>
      <c r="T7" s="33">
        <v>18686.519499999999</v>
      </c>
      <c r="U7" s="33">
        <v>15858.550099999993</v>
      </c>
      <c r="V7" s="33">
        <v>16470.90429999998</v>
      </c>
      <c r="W7" s="33">
        <v>18401.4666</v>
      </c>
      <c r="X7" s="33">
        <v>18490.836899999998</v>
      </c>
      <c r="Y7" s="33">
        <v>17764.124499999998</v>
      </c>
      <c r="Z7" s="33">
        <v>16820.412499999999</v>
      </c>
      <c r="AA7" s="33">
        <v>16833.3233</v>
      </c>
      <c r="AB7" s="33">
        <v>18009.626299999989</v>
      </c>
      <c r="AC7" s="33">
        <v>11778.3488</v>
      </c>
      <c r="AD7" s="33">
        <v>0</v>
      </c>
      <c r="AE7" s="33">
        <v>0</v>
      </c>
    </row>
    <row r="8" spans="1:35">
      <c r="A8" s="29" t="s">
        <v>40</v>
      </c>
      <c r="B8" s="29" t="s">
        <v>20</v>
      </c>
      <c r="C8" s="33">
        <v>2252.5066196206399</v>
      </c>
      <c r="D8" s="33">
        <v>2252.5066203207753</v>
      </c>
      <c r="E8" s="33">
        <v>1906.5408933537478</v>
      </c>
      <c r="F8" s="33">
        <v>2021.0304072055133</v>
      </c>
      <c r="G8" s="33">
        <v>1866.0978765340476</v>
      </c>
      <c r="H8" s="33">
        <v>1858.1466397519023</v>
      </c>
      <c r="I8" s="33">
        <v>1918.1702294652869</v>
      </c>
      <c r="J8" s="33">
        <v>2337.4394849138671</v>
      </c>
      <c r="K8" s="33">
        <v>1845.9140799488828</v>
      </c>
      <c r="L8" s="33">
        <v>1925.005691782314</v>
      </c>
      <c r="M8" s="33">
        <v>2235.9856490922821</v>
      </c>
      <c r="N8" s="33">
        <v>4974.403823912231</v>
      </c>
      <c r="O8" s="33">
        <v>5510.555923105323</v>
      </c>
      <c r="P8" s="33">
        <v>5439.0782065915428</v>
      </c>
      <c r="Q8" s="33">
        <v>4089.3177278506482</v>
      </c>
      <c r="R8" s="33">
        <v>3911.7086374400233</v>
      </c>
      <c r="S8" s="33">
        <v>5060.7813187304218</v>
      </c>
      <c r="T8" s="33">
        <v>5087.8082794998963</v>
      </c>
      <c r="U8" s="33">
        <v>4072.2359626084931</v>
      </c>
      <c r="V8" s="33">
        <v>4082.1218288408372</v>
      </c>
      <c r="W8" s="33">
        <v>4231.9645315704702</v>
      </c>
      <c r="X8" s="33">
        <v>4869.3958116755548</v>
      </c>
      <c r="Y8" s="33">
        <v>3035.4959461353965</v>
      </c>
      <c r="Z8" s="33">
        <v>2989.1257702691305</v>
      </c>
      <c r="AA8" s="33">
        <v>1401.3016939538711</v>
      </c>
      <c r="AB8" s="33">
        <v>960.52398052646697</v>
      </c>
      <c r="AC8" s="33">
        <v>963.15565086580989</v>
      </c>
      <c r="AD8" s="33">
        <v>960.52428315215798</v>
      </c>
      <c r="AE8" s="33">
        <v>960.52425886703008</v>
      </c>
    </row>
    <row r="9" spans="1:35">
      <c r="A9" s="29" t="s">
        <v>40</v>
      </c>
      <c r="B9" s="29" t="s">
        <v>32</v>
      </c>
      <c r="C9" s="33">
        <v>698.71412600000008</v>
      </c>
      <c r="D9" s="33">
        <v>713.55834330000005</v>
      </c>
      <c r="E9" s="33">
        <v>731.59943500000008</v>
      </c>
      <c r="F9" s="33">
        <v>176.40959099999969</v>
      </c>
      <c r="G9" s="33">
        <v>162.10890699999982</v>
      </c>
      <c r="H9" s="33">
        <v>171.63485499999982</v>
      </c>
      <c r="I9" s="33">
        <v>166.374889</v>
      </c>
      <c r="J9" s="33">
        <v>184.33163399999972</v>
      </c>
      <c r="K9" s="33">
        <v>155.43702329999979</v>
      </c>
      <c r="L9" s="33">
        <v>160.89512349999978</v>
      </c>
      <c r="M9" s="33">
        <v>156.04876229999999</v>
      </c>
      <c r="N9" s="33">
        <v>333.30208999999888</v>
      </c>
      <c r="O9" s="33">
        <v>288.00402600000001</v>
      </c>
      <c r="P9" s="33">
        <v>602.50467300000003</v>
      </c>
      <c r="Q9" s="33">
        <v>144.78386599999999</v>
      </c>
      <c r="R9" s="33">
        <v>152.54169999999999</v>
      </c>
      <c r="S9" s="33">
        <v>311.53098999999895</v>
      </c>
      <c r="T9" s="33">
        <v>378.63213999999999</v>
      </c>
      <c r="U9" s="33">
        <v>164.61983999999899</v>
      </c>
      <c r="V9" s="33">
        <v>167.56489999999999</v>
      </c>
      <c r="W9" s="33">
        <v>172.85633999999999</v>
      </c>
      <c r="X9" s="33">
        <v>211.33496</v>
      </c>
      <c r="Y9" s="33">
        <v>181.41162</v>
      </c>
      <c r="Z9" s="33">
        <v>179.70583999999999</v>
      </c>
      <c r="AA9" s="33">
        <v>219.35227999999901</v>
      </c>
      <c r="AB9" s="33">
        <v>0</v>
      </c>
      <c r="AC9" s="33">
        <v>0</v>
      </c>
      <c r="AD9" s="33">
        <v>0</v>
      </c>
      <c r="AE9" s="33">
        <v>0</v>
      </c>
    </row>
    <row r="10" spans="1:35">
      <c r="A10" s="29" t="s">
        <v>40</v>
      </c>
      <c r="B10" s="29" t="s">
        <v>66</v>
      </c>
      <c r="C10" s="33">
        <v>52.580569634395424</v>
      </c>
      <c r="D10" s="33">
        <v>24.039459468159691</v>
      </c>
      <c r="E10" s="33">
        <v>119.24897961375089</v>
      </c>
      <c r="F10" s="33">
        <v>101.5317077182155</v>
      </c>
      <c r="G10" s="33">
        <v>36.302908283465094</v>
      </c>
      <c r="H10" s="33">
        <v>81.146393649618389</v>
      </c>
      <c r="I10" s="33">
        <v>59.753462363082605</v>
      </c>
      <c r="J10" s="33">
        <v>148.17298539446318</v>
      </c>
      <c r="K10" s="33">
        <v>16.963077600460498</v>
      </c>
      <c r="L10" s="33">
        <v>32.969586786740784</v>
      </c>
      <c r="M10" s="33">
        <v>39.250485256066291</v>
      </c>
      <c r="N10" s="33">
        <v>547.74138287938797</v>
      </c>
      <c r="O10" s="33">
        <v>392.79611265569946</v>
      </c>
      <c r="P10" s="33">
        <v>510.3848598763862</v>
      </c>
      <c r="Q10" s="33">
        <v>417.27229483536667</v>
      </c>
      <c r="R10" s="33">
        <v>480.40745146697856</v>
      </c>
      <c r="S10" s="33">
        <v>1745.1513589335511</v>
      </c>
      <c r="T10" s="33">
        <v>1920.3222330213359</v>
      </c>
      <c r="U10" s="33">
        <v>3491.7881250716846</v>
      </c>
      <c r="V10" s="33">
        <v>3882.0845424759918</v>
      </c>
      <c r="W10" s="33">
        <v>2972.398211737056</v>
      </c>
      <c r="X10" s="33">
        <v>4080.0218247505481</v>
      </c>
      <c r="Y10" s="33">
        <v>5992.7272329950983</v>
      </c>
      <c r="Z10" s="33">
        <v>3737.1409136091497</v>
      </c>
      <c r="AA10" s="33">
        <v>4246.6470527185293</v>
      </c>
      <c r="AB10" s="33">
        <v>7280.8150968025102</v>
      </c>
      <c r="AC10" s="33">
        <v>8485.5466748406925</v>
      </c>
      <c r="AD10" s="33">
        <v>13057.334182638522</v>
      </c>
      <c r="AE10" s="33">
        <v>11950.886674093685</v>
      </c>
    </row>
    <row r="11" spans="1:35">
      <c r="A11" s="29" t="s">
        <v>40</v>
      </c>
      <c r="B11" s="29" t="s">
        <v>65</v>
      </c>
      <c r="C11" s="33">
        <v>13388.588643999998</v>
      </c>
      <c r="D11" s="33">
        <v>13633.199563999999</v>
      </c>
      <c r="E11" s="33">
        <v>13547.879687999999</v>
      </c>
      <c r="F11" s="33">
        <v>16572.32561</v>
      </c>
      <c r="G11" s="33">
        <v>17309.714768999995</v>
      </c>
      <c r="H11" s="33">
        <v>15768.814259999985</v>
      </c>
      <c r="I11" s="33">
        <v>15852.970305999999</v>
      </c>
      <c r="J11" s="33">
        <v>18071.944233999988</v>
      </c>
      <c r="K11" s="33">
        <v>15588.700684999998</v>
      </c>
      <c r="L11" s="33">
        <v>14287.184369999999</v>
      </c>
      <c r="M11" s="33">
        <v>13744.447629999999</v>
      </c>
      <c r="N11" s="33">
        <v>13796.658706999995</v>
      </c>
      <c r="O11" s="33">
        <v>14406.888753999998</v>
      </c>
      <c r="P11" s="33">
        <v>13934.609888689998</v>
      </c>
      <c r="Q11" s="33">
        <v>13343.978195600001</v>
      </c>
      <c r="R11" s="33">
        <v>12523.902809399995</v>
      </c>
      <c r="S11" s="33">
        <v>14153.310104999999</v>
      </c>
      <c r="T11" s="33">
        <v>12439.174960699997</v>
      </c>
      <c r="U11" s="33">
        <v>11720.215036199999</v>
      </c>
      <c r="V11" s="33">
        <v>10862.8534206</v>
      </c>
      <c r="W11" s="33">
        <v>10867.862488699997</v>
      </c>
      <c r="X11" s="33">
        <v>11530.221102699999</v>
      </c>
      <c r="Y11" s="33">
        <v>11708.369857999998</v>
      </c>
      <c r="Z11" s="33">
        <v>11170.992079299998</v>
      </c>
      <c r="AA11" s="33">
        <v>11102.736495599998</v>
      </c>
      <c r="AB11" s="33">
        <v>13024.455632999998</v>
      </c>
      <c r="AC11" s="33">
        <v>11225.507228299999</v>
      </c>
      <c r="AD11" s="33">
        <v>10792.529403699995</v>
      </c>
      <c r="AE11" s="33">
        <v>9998.460187749999</v>
      </c>
    </row>
    <row r="12" spans="1:35">
      <c r="A12" s="29" t="s">
        <v>40</v>
      </c>
      <c r="B12" s="29" t="s">
        <v>69</v>
      </c>
      <c r="C12" s="33">
        <v>30055.993024181342</v>
      </c>
      <c r="D12" s="33">
        <v>38791.285359722118</v>
      </c>
      <c r="E12" s="33">
        <v>38089.317977140621</v>
      </c>
      <c r="F12" s="33">
        <v>41134.949734909846</v>
      </c>
      <c r="G12" s="33">
        <v>46749.587705941478</v>
      </c>
      <c r="H12" s="33">
        <v>49139.692985850386</v>
      </c>
      <c r="I12" s="33">
        <v>54305.750689432141</v>
      </c>
      <c r="J12" s="33">
        <v>54989.635846371239</v>
      </c>
      <c r="K12" s="33">
        <v>64438.714446744125</v>
      </c>
      <c r="L12" s="33">
        <v>66404.618144576714</v>
      </c>
      <c r="M12" s="33">
        <v>70023.04204125065</v>
      </c>
      <c r="N12" s="33">
        <v>76309.785418386236</v>
      </c>
      <c r="O12" s="33">
        <v>75111.462862459768</v>
      </c>
      <c r="P12" s="33">
        <v>82637.428798843117</v>
      </c>
      <c r="Q12" s="33">
        <v>89352.530071338333</v>
      </c>
      <c r="R12" s="33">
        <v>94754.612628876668</v>
      </c>
      <c r="S12" s="33">
        <v>101407.56705719762</v>
      </c>
      <c r="T12" s="33">
        <v>99786.23930664717</v>
      </c>
      <c r="U12" s="33">
        <v>100961.00370452959</v>
      </c>
      <c r="V12" s="33">
        <v>98944.818575677447</v>
      </c>
      <c r="W12" s="33">
        <v>98049.917408855996</v>
      </c>
      <c r="X12" s="33">
        <v>97955.472774945432</v>
      </c>
      <c r="Y12" s="33">
        <v>105277.21800944593</v>
      </c>
      <c r="Z12" s="33">
        <v>107734.82948636479</v>
      </c>
      <c r="AA12" s="33">
        <v>112629.41597628439</v>
      </c>
      <c r="AB12" s="33">
        <v>114248.92143137846</v>
      </c>
      <c r="AC12" s="33">
        <v>117657.32605023395</v>
      </c>
      <c r="AD12" s="33">
        <v>120785.33917547193</v>
      </c>
      <c r="AE12" s="33">
        <v>122018.80838788007</v>
      </c>
    </row>
    <row r="13" spans="1:35">
      <c r="A13" s="29" t="s">
        <v>40</v>
      </c>
      <c r="B13" s="29" t="s">
        <v>68</v>
      </c>
      <c r="C13" s="33">
        <v>14501.047708234504</v>
      </c>
      <c r="D13" s="33">
        <v>17776.627883277146</v>
      </c>
      <c r="E13" s="33">
        <v>18071.798218015243</v>
      </c>
      <c r="F13" s="33">
        <v>17334.762210315355</v>
      </c>
      <c r="G13" s="33">
        <v>17319.088868278905</v>
      </c>
      <c r="H13" s="33">
        <v>20868.767107154854</v>
      </c>
      <c r="I13" s="33">
        <v>21939.844465825863</v>
      </c>
      <c r="J13" s="33">
        <v>20436.713217655986</v>
      </c>
      <c r="K13" s="33">
        <v>28461.377613612975</v>
      </c>
      <c r="L13" s="33">
        <v>29806.150755156523</v>
      </c>
      <c r="M13" s="33">
        <v>30331.760403003631</v>
      </c>
      <c r="N13" s="33">
        <v>30428.916428587308</v>
      </c>
      <c r="O13" s="33">
        <v>29361.653003584332</v>
      </c>
      <c r="P13" s="33">
        <v>28613.364379447365</v>
      </c>
      <c r="Q13" s="33">
        <v>30517.048503293212</v>
      </c>
      <c r="R13" s="33">
        <v>30270.849199454158</v>
      </c>
      <c r="S13" s="33">
        <v>32248.849590218295</v>
      </c>
      <c r="T13" s="33">
        <v>34836.412029339765</v>
      </c>
      <c r="U13" s="33">
        <v>38616.153707445214</v>
      </c>
      <c r="V13" s="33">
        <v>43050.280696412716</v>
      </c>
      <c r="W13" s="33">
        <v>45874.361894482041</v>
      </c>
      <c r="X13" s="33">
        <v>55212.596050506829</v>
      </c>
      <c r="Y13" s="33">
        <v>53734.080319031054</v>
      </c>
      <c r="Z13" s="33">
        <v>55061.113643838864</v>
      </c>
      <c r="AA13" s="33">
        <v>54679.218436474199</v>
      </c>
      <c r="AB13" s="33">
        <v>55825.080205233018</v>
      </c>
      <c r="AC13" s="33">
        <v>57461.197865552604</v>
      </c>
      <c r="AD13" s="33">
        <v>60662.584105025264</v>
      </c>
      <c r="AE13" s="33">
        <v>61010.084949830685</v>
      </c>
    </row>
    <row r="14" spans="1:35">
      <c r="A14" s="29" t="s">
        <v>40</v>
      </c>
      <c r="B14" s="29" t="s">
        <v>36</v>
      </c>
      <c r="C14" s="33">
        <v>212.20381425712088</v>
      </c>
      <c r="D14" s="33">
        <v>284.37218230616605</v>
      </c>
      <c r="E14" s="33">
        <v>305.47649046618</v>
      </c>
      <c r="F14" s="33">
        <v>346.25870542258389</v>
      </c>
      <c r="G14" s="33">
        <v>342.68059679523304</v>
      </c>
      <c r="H14" s="33">
        <v>336.08231573739687</v>
      </c>
      <c r="I14" s="33">
        <v>324.51506461534484</v>
      </c>
      <c r="J14" s="33">
        <v>302.81529219721983</v>
      </c>
      <c r="K14" s="33">
        <v>279.54060543429591</v>
      </c>
      <c r="L14" s="33">
        <v>277.51103725258383</v>
      </c>
      <c r="M14" s="33">
        <v>269.37872246225498</v>
      </c>
      <c r="N14" s="33">
        <v>280.58328055167976</v>
      </c>
      <c r="O14" s="33">
        <v>372.82622189051995</v>
      </c>
      <c r="P14" s="33">
        <v>347.45043338944004</v>
      </c>
      <c r="Q14" s="33">
        <v>359.45936971981996</v>
      </c>
      <c r="R14" s="33">
        <v>359.60476082647887</v>
      </c>
      <c r="S14" s="33">
        <v>2864.5518085859499</v>
      </c>
      <c r="T14" s="33">
        <v>2866.4938906231696</v>
      </c>
      <c r="U14" s="33">
        <v>3757.5304606925802</v>
      </c>
      <c r="V14" s="33">
        <v>3717.3562058211987</v>
      </c>
      <c r="W14" s="33">
        <v>5217.31936824065</v>
      </c>
      <c r="X14" s="33">
        <v>5107.1075059515497</v>
      </c>
      <c r="Y14" s="33">
        <v>5115.4400651318201</v>
      </c>
      <c r="Z14" s="33">
        <v>5217.6327546870798</v>
      </c>
      <c r="AA14" s="33">
        <v>5190.96249075367</v>
      </c>
      <c r="AB14" s="33">
        <v>6439.4829534204</v>
      </c>
      <c r="AC14" s="33">
        <v>6516.6770013856403</v>
      </c>
      <c r="AD14" s="33">
        <v>6527.0514159376407</v>
      </c>
      <c r="AE14" s="33">
        <v>6253.9003663038011</v>
      </c>
      <c r="AH14" s="28"/>
      <c r="AI14" s="28"/>
    </row>
    <row r="15" spans="1:35">
      <c r="A15" s="29" t="s">
        <v>40</v>
      </c>
      <c r="B15" s="29" t="s">
        <v>73</v>
      </c>
      <c r="C15" s="33">
        <v>62.451295000000002</v>
      </c>
      <c r="D15" s="33">
        <v>182.68627499999991</v>
      </c>
      <c r="E15" s="33">
        <v>260.99639656551079</v>
      </c>
      <c r="F15" s="33">
        <v>1659.2702253423552</v>
      </c>
      <c r="G15" s="33">
        <v>5214.5712703212002</v>
      </c>
      <c r="H15" s="33">
        <v>5314.8045099822193</v>
      </c>
      <c r="I15" s="33">
        <v>5672.7099518086652</v>
      </c>
      <c r="J15" s="33">
        <v>6537.3681828738945</v>
      </c>
      <c r="K15" s="33">
        <v>9925.2163472367265</v>
      </c>
      <c r="L15" s="33">
        <v>10596.689746750215</v>
      </c>
      <c r="M15" s="33">
        <v>10214.058190099979</v>
      </c>
      <c r="N15" s="33">
        <v>11342.40997371744</v>
      </c>
      <c r="O15" s="33">
        <v>10105.15173044298</v>
      </c>
      <c r="P15" s="33">
        <v>10283.201074941469</v>
      </c>
      <c r="Q15" s="33">
        <v>10843.805254097084</v>
      </c>
      <c r="R15" s="33">
        <v>10646.8759544676</v>
      </c>
      <c r="S15" s="33">
        <v>11552.947671220471</v>
      </c>
      <c r="T15" s="33">
        <v>11142.405982604572</v>
      </c>
      <c r="U15" s="33">
        <v>12042.745372909818</v>
      </c>
      <c r="V15" s="33">
        <v>12143.211358400789</v>
      </c>
      <c r="W15" s="33">
        <v>13330.20778505779</v>
      </c>
      <c r="X15" s="33">
        <v>15840.97183888894</v>
      </c>
      <c r="Y15" s="33">
        <v>15857.882488655699</v>
      </c>
      <c r="Z15" s="33">
        <v>16947.75094148978</v>
      </c>
      <c r="AA15" s="33">
        <v>16332.593757894751</v>
      </c>
      <c r="AB15" s="33">
        <v>15727.59445799787</v>
      </c>
      <c r="AC15" s="33">
        <v>15236.146743936382</v>
      </c>
      <c r="AD15" s="33">
        <v>17152.544855509219</v>
      </c>
      <c r="AE15" s="33">
        <v>17497.782465771161</v>
      </c>
      <c r="AH15" s="28"/>
      <c r="AI15" s="28"/>
    </row>
    <row r="16" spans="1:35">
      <c r="A16" s="29" t="s">
        <v>40</v>
      </c>
      <c r="B16" s="29" t="s">
        <v>56</v>
      </c>
      <c r="C16" s="33">
        <v>42.871047972000007</v>
      </c>
      <c r="D16" s="33">
        <v>77.646734132999896</v>
      </c>
      <c r="E16" s="33">
        <v>108.02437804499998</v>
      </c>
      <c r="F16" s="33">
        <v>188.81096920999988</v>
      </c>
      <c r="G16" s="33">
        <v>282.46538480599997</v>
      </c>
      <c r="H16" s="33">
        <v>384.71088630999986</v>
      </c>
      <c r="I16" s="33">
        <v>506.31421595999984</v>
      </c>
      <c r="J16" s="33">
        <v>636.83818327999995</v>
      </c>
      <c r="K16" s="33">
        <v>755.85482949999982</v>
      </c>
      <c r="L16" s="33">
        <v>923.7027662999991</v>
      </c>
      <c r="M16" s="33">
        <v>1130.219734199999</v>
      </c>
      <c r="N16" s="33">
        <v>1396.3352719999991</v>
      </c>
      <c r="O16" s="33">
        <v>1550.424990799999</v>
      </c>
      <c r="P16" s="33">
        <v>1647.0261666999991</v>
      </c>
      <c r="Q16" s="33">
        <v>1846.4553889999991</v>
      </c>
      <c r="R16" s="33">
        <v>1982.7863440000001</v>
      </c>
      <c r="S16" s="33">
        <v>1877.3284734000001</v>
      </c>
      <c r="T16" s="33">
        <v>1946.7697740000001</v>
      </c>
      <c r="U16" s="33">
        <v>2071.4934489999982</v>
      </c>
      <c r="V16" s="33">
        <v>2196.1335779999977</v>
      </c>
      <c r="W16" s="33">
        <v>2378.1189739999991</v>
      </c>
      <c r="X16" s="33">
        <v>2505.5214699999997</v>
      </c>
      <c r="Y16" s="33">
        <v>2569.5451329999996</v>
      </c>
      <c r="Z16" s="33">
        <v>2805.1541729999999</v>
      </c>
      <c r="AA16" s="33">
        <v>2782.2466989999994</v>
      </c>
      <c r="AB16" s="33">
        <v>2686.1303960000005</v>
      </c>
      <c r="AC16" s="33">
        <v>2766.4363190000004</v>
      </c>
      <c r="AD16" s="33">
        <v>2871.6073969999989</v>
      </c>
      <c r="AE16" s="33">
        <v>2287.2396169999988</v>
      </c>
      <c r="AH16" s="28"/>
      <c r="AI16" s="28"/>
    </row>
    <row r="17" spans="1:35">
      <c r="A17" s="34" t="s">
        <v>138</v>
      </c>
      <c r="B17" s="34"/>
      <c r="C17" s="35">
        <v>177804.83029167089</v>
      </c>
      <c r="D17" s="35">
        <v>177346.14557008818</v>
      </c>
      <c r="E17" s="35">
        <v>176945.95206112336</v>
      </c>
      <c r="F17" s="35">
        <v>177471.98830232146</v>
      </c>
      <c r="G17" s="35">
        <v>177808.77281543019</v>
      </c>
      <c r="H17" s="35">
        <v>175847.42778426976</v>
      </c>
      <c r="I17" s="35">
        <v>176682.41472581739</v>
      </c>
      <c r="J17" s="35">
        <v>181271.88924990591</v>
      </c>
      <c r="K17" s="35">
        <v>182313.84498460221</v>
      </c>
      <c r="L17" s="35">
        <v>183480.29356295441</v>
      </c>
      <c r="M17" s="35">
        <v>185700.60922774658</v>
      </c>
      <c r="N17" s="35">
        <v>189417.68008758817</v>
      </c>
      <c r="O17" s="35">
        <v>193109.28587756134</v>
      </c>
      <c r="P17" s="35">
        <v>196148.02908231667</v>
      </c>
      <c r="Q17" s="35">
        <v>196489.32085891758</v>
      </c>
      <c r="R17" s="35">
        <v>198483.83162663781</v>
      </c>
      <c r="S17" s="35">
        <v>205135.1587200799</v>
      </c>
      <c r="T17" s="35">
        <v>204817.45374920816</v>
      </c>
      <c r="U17" s="35">
        <v>204276.77847585498</v>
      </c>
      <c r="V17" s="35">
        <v>205715.35636400696</v>
      </c>
      <c r="W17" s="35">
        <v>206857.21097534557</v>
      </c>
      <c r="X17" s="35">
        <v>210319.90492457835</v>
      </c>
      <c r="Y17" s="35">
        <v>212654.39498560748</v>
      </c>
      <c r="Z17" s="35">
        <v>210270.03983338195</v>
      </c>
      <c r="AA17" s="35">
        <v>211505.73023503099</v>
      </c>
      <c r="AB17" s="35">
        <v>218039.90054694045</v>
      </c>
      <c r="AC17" s="35">
        <v>215804.71466979309</v>
      </c>
      <c r="AD17" s="35">
        <v>214259.34894998791</v>
      </c>
      <c r="AE17" s="35">
        <v>213198.15325842146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45416.456099999996</v>
      </c>
      <c r="D20" s="33">
        <v>37828.425799999997</v>
      </c>
      <c r="E20" s="33">
        <v>35079.948699999994</v>
      </c>
      <c r="F20" s="33">
        <v>40359.394281298402</v>
      </c>
      <c r="G20" s="33">
        <v>34056.653916852571</v>
      </c>
      <c r="H20" s="33">
        <v>29578.578176367289</v>
      </c>
      <c r="I20" s="33">
        <v>27615.355503149651</v>
      </c>
      <c r="J20" s="33">
        <v>30463.670205098992</v>
      </c>
      <c r="K20" s="33">
        <v>19343.946384026149</v>
      </c>
      <c r="L20" s="33">
        <v>18695.343225343851</v>
      </c>
      <c r="M20" s="33">
        <v>17928.58304504324</v>
      </c>
      <c r="N20" s="33">
        <v>10914.640707073399</v>
      </c>
      <c r="O20" s="33">
        <v>13476.677586802998</v>
      </c>
      <c r="P20" s="33">
        <v>12227.085119668</v>
      </c>
      <c r="Q20" s="33">
        <v>5834.3779999999997</v>
      </c>
      <c r="R20" s="33">
        <v>7248.2233999999999</v>
      </c>
      <c r="S20" s="33">
        <v>8070.6129999999994</v>
      </c>
      <c r="T20" s="33">
        <v>7760.0962</v>
      </c>
      <c r="U20" s="33">
        <v>7195.1914999999999</v>
      </c>
      <c r="V20" s="33">
        <v>6054.6162999999997</v>
      </c>
      <c r="W20" s="33">
        <v>5224.5771999999997</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33.648933120581795</v>
      </c>
      <c r="D22" s="33">
        <v>33.6489337081603</v>
      </c>
      <c r="E22" s="33">
        <v>101.35235815804201</v>
      </c>
      <c r="F22" s="33">
        <v>73.975230621074999</v>
      </c>
      <c r="G22" s="33">
        <v>63.559080229918003</v>
      </c>
      <c r="H22" s="33">
        <v>63.559079987139803</v>
      </c>
      <c r="I22" s="33">
        <v>64.108569237360001</v>
      </c>
      <c r="J22" s="33">
        <v>73.105091960792706</v>
      </c>
      <c r="K22" s="33">
        <v>63.559082547056697</v>
      </c>
      <c r="L22" s="33">
        <v>63.559082753491005</v>
      </c>
      <c r="M22" s="33">
        <v>63.733219647509003</v>
      </c>
      <c r="N22" s="33">
        <v>1053.8621046956571</v>
      </c>
      <c r="O22" s="33">
        <v>1009.03070165648</v>
      </c>
      <c r="P22" s="33">
        <v>1193.2610547413021</v>
      </c>
      <c r="Q22" s="33">
        <v>665.1498774959399</v>
      </c>
      <c r="R22" s="33">
        <v>691.58410368527302</v>
      </c>
      <c r="S22" s="33">
        <v>1461.635374316824</v>
      </c>
      <c r="T22" s="33">
        <v>1574.0139221590239</v>
      </c>
      <c r="U22" s="33">
        <v>1328.866968354595</v>
      </c>
      <c r="V22" s="33">
        <v>1254.63776802396</v>
      </c>
      <c r="W22" s="33">
        <v>1278.7162645173801</v>
      </c>
      <c r="X22" s="33">
        <v>1549.5976627541099</v>
      </c>
      <c r="Y22" s="33">
        <v>28.70952714305</v>
      </c>
      <c r="Z22" s="33">
        <v>1.4145391000000001E-4</v>
      </c>
      <c r="AA22" s="33">
        <v>1.4626584999999999E-4</v>
      </c>
      <c r="AB22" s="33">
        <v>1.5212487999999999E-4</v>
      </c>
      <c r="AC22" s="33">
        <v>1.5337861E-4</v>
      </c>
      <c r="AD22" s="33">
        <v>2.2577752000000001E-4</v>
      </c>
      <c r="AE22" s="33">
        <v>2.1709955999999999E-4</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1.6111808999999992E-5</v>
      </c>
      <c r="D24" s="33">
        <v>1.666732349999999E-5</v>
      </c>
      <c r="E24" s="33">
        <v>13.650213110535599</v>
      </c>
      <c r="F24" s="33">
        <v>49.131053875168</v>
      </c>
      <c r="G24" s="33">
        <v>9.7870024732836001</v>
      </c>
      <c r="H24" s="33">
        <v>18.062591251038999</v>
      </c>
      <c r="I24" s="33">
        <v>7.7351854675975993</v>
      </c>
      <c r="J24" s="33">
        <v>7.6688881446119996</v>
      </c>
      <c r="K24" s="33">
        <v>2.3834413399999992E-5</v>
      </c>
      <c r="L24" s="33">
        <v>2.4646545599999988E-5</v>
      </c>
      <c r="M24" s="33">
        <v>2.6392673799999991E-5</v>
      </c>
      <c r="N24" s="33">
        <v>47.224526845876895</v>
      </c>
      <c r="O24" s="33">
        <v>33.1061728878623</v>
      </c>
      <c r="P24" s="33">
        <v>38.123105305426002</v>
      </c>
      <c r="Q24" s="33">
        <v>100.49763931923151</v>
      </c>
      <c r="R24" s="33">
        <v>62.867064012698002</v>
      </c>
      <c r="S24" s="33">
        <v>309.37757904747798</v>
      </c>
      <c r="T24" s="33">
        <v>526.28510638846001</v>
      </c>
      <c r="U24" s="33">
        <v>1104.1210374790719</v>
      </c>
      <c r="V24" s="33">
        <v>1694.0145375746129</v>
      </c>
      <c r="W24" s="33">
        <v>919.62668588054908</v>
      </c>
      <c r="X24" s="33">
        <v>1362.5763247054201</v>
      </c>
      <c r="Y24" s="33">
        <v>2674.2080839867103</v>
      </c>
      <c r="Z24" s="33">
        <v>1410.7250398526301</v>
      </c>
      <c r="AA24" s="33">
        <v>1459.6949587447</v>
      </c>
      <c r="AB24" s="33">
        <v>2112.3418119120761</v>
      </c>
      <c r="AC24" s="33">
        <v>3499.3367590401103</v>
      </c>
      <c r="AD24" s="33">
        <v>5297.9447340920597</v>
      </c>
      <c r="AE24" s="33">
        <v>5113.8052231565607</v>
      </c>
    </row>
    <row r="25" spans="1:35" s="28" customFormat="1">
      <c r="A25" s="29" t="s">
        <v>130</v>
      </c>
      <c r="B25" s="29" t="s">
        <v>65</v>
      </c>
      <c r="C25" s="33">
        <v>2052.0771959999997</v>
      </c>
      <c r="D25" s="33">
        <v>2182.71425</v>
      </c>
      <c r="E25" s="33">
        <v>2016.6031350000001</v>
      </c>
      <c r="F25" s="33">
        <v>2950.4768199999999</v>
      </c>
      <c r="G25" s="33">
        <v>2923.3088559999997</v>
      </c>
      <c r="H25" s="33">
        <v>2679.9003700000003</v>
      </c>
      <c r="I25" s="33">
        <v>2743.6729359999981</v>
      </c>
      <c r="J25" s="33">
        <v>3923.0390499999999</v>
      </c>
      <c r="K25" s="33">
        <v>2955.6939600000001</v>
      </c>
      <c r="L25" s="33">
        <v>2596.7623199999989</v>
      </c>
      <c r="M25" s="33">
        <v>2714.344255</v>
      </c>
      <c r="N25" s="33">
        <v>3030.415144999999</v>
      </c>
      <c r="O25" s="33">
        <v>3361.2555440000001</v>
      </c>
      <c r="P25" s="33">
        <v>3465.3474349999988</v>
      </c>
      <c r="Q25" s="33">
        <v>3560.5165059999999</v>
      </c>
      <c r="R25" s="33">
        <v>3319.4418649999989</v>
      </c>
      <c r="S25" s="33">
        <v>4282.0311299999994</v>
      </c>
      <c r="T25" s="33">
        <v>3427.1026299999994</v>
      </c>
      <c r="U25" s="33">
        <v>3176.2227699999989</v>
      </c>
      <c r="V25" s="33">
        <v>3149.7524160000003</v>
      </c>
      <c r="W25" s="33">
        <v>2862.3749209999996</v>
      </c>
      <c r="X25" s="33">
        <v>3498.4560499999998</v>
      </c>
      <c r="Y25" s="33">
        <v>3910.2799299999997</v>
      </c>
      <c r="Z25" s="33">
        <v>3677.7108600000001</v>
      </c>
      <c r="AA25" s="33">
        <v>3825.0280699999989</v>
      </c>
      <c r="AB25" s="33">
        <v>4455.39444</v>
      </c>
      <c r="AC25" s="33">
        <v>3642.7017599999999</v>
      </c>
      <c r="AD25" s="33">
        <v>3453.2535899999989</v>
      </c>
      <c r="AE25" s="33">
        <v>3127.821782</v>
      </c>
    </row>
    <row r="26" spans="1:35" s="28" customFormat="1">
      <c r="A26" s="29" t="s">
        <v>130</v>
      </c>
      <c r="B26" s="29" t="s">
        <v>69</v>
      </c>
      <c r="C26" s="33">
        <v>6252.6978435603687</v>
      </c>
      <c r="D26" s="33">
        <v>9567.2055882831901</v>
      </c>
      <c r="E26" s="33">
        <v>11494.963257352838</v>
      </c>
      <c r="F26" s="33">
        <v>13637.625046908606</v>
      </c>
      <c r="G26" s="33">
        <v>17018.137711320833</v>
      </c>
      <c r="H26" s="33">
        <v>17594.104155763271</v>
      </c>
      <c r="I26" s="33">
        <v>19063.902336444316</v>
      </c>
      <c r="J26" s="33">
        <v>18332.378461231841</v>
      </c>
      <c r="K26" s="33">
        <v>25373.064953633821</v>
      </c>
      <c r="L26" s="33">
        <v>27264.861231474915</v>
      </c>
      <c r="M26" s="33">
        <v>28491.476424855657</v>
      </c>
      <c r="N26" s="33">
        <v>28687.743043860413</v>
      </c>
      <c r="O26" s="33">
        <v>27961.228296339425</v>
      </c>
      <c r="P26" s="33">
        <v>30705.346346334711</v>
      </c>
      <c r="Q26" s="33">
        <v>35519.128753958554</v>
      </c>
      <c r="R26" s="33">
        <v>35385.117495311024</v>
      </c>
      <c r="S26" s="33">
        <v>31066.580961127416</v>
      </c>
      <c r="T26" s="33">
        <v>28278.998455408189</v>
      </c>
      <c r="U26" s="33">
        <v>32046.91717881769</v>
      </c>
      <c r="V26" s="33">
        <v>31894.943324395754</v>
      </c>
      <c r="W26" s="33">
        <v>35083.113639886331</v>
      </c>
      <c r="X26" s="33">
        <v>33238.612815745422</v>
      </c>
      <c r="Y26" s="33">
        <v>34560.251267393091</v>
      </c>
      <c r="Z26" s="33">
        <v>36012.952807197042</v>
      </c>
      <c r="AA26" s="33">
        <v>37390.430107992659</v>
      </c>
      <c r="AB26" s="33">
        <v>33427.784469328501</v>
      </c>
      <c r="AC26" s="33">
        <v>34056.932046712202</v>
      </c>
      <c r="AD26" s="33">
        <v>35606.64500138587</v>
      </c>
      <c r="AE26" s="33">
        <v>35421.386407626043</v>
      </c>
    </row>
    <row r="27" spans="1:35" s="28" customFormat="1">
      <c r="A27" s="29" t="s">
        <v>130</v>
      </c>
      <c r="B27" s="29" t="s">
        <v>68</v>
      </c>
      <c r="C27" s="33">
        <v>5342.8112592211628</v>
      </c>
      <c r="D27" s="33">
        <v>6499.5899120390186</v>
      </c>
      <c r="E27" s="33">
        <v>6543.0228946754651</v>
      </c>
      <c r="F27" s="33">
        <v>6299.1528029807605</v>
      </c>
      <c r="G27" s="33">
        <v>6336.2577095340339</v>
      </c>
      <c r="H27" s="33">
        <v>9379.8968170720891</v>
      </c>
      <c r="I27" s="33">
        <v>10265.302637945939</v>
      </c>
      <c r="J27" s="33">
        <v>10286.5613238847</v>
      </c>
      <c r="K27" s="33">
        <v>17626.200987129268</v>
      </c>
      <c r="L27" s="33">
        <v>18623.939263732376</v>
      </c>
      <c r="M27" s="33">
        <v>19041.352136276269</v>
      </c>
      <c r="N27" s="33">
        <v>18905.880773731951</v>
      </c>
      <c r="O27" s="33">
        <v>18343.504047496655</v>
      </c>
      <c r="P27" s="33">
        <v>17636.47922328905</v>
      </c>
      <c r="Q27" s="33">
        <v>19000.789742350051</v>
      </c>
      <c r="R27" s="33">
        <v>18964.252511436687</v>
      </c>
      <c r="S27" s="33">
        <v>19174.697566984469</v>
      </c>
      <c r="T27" s="33">
        <v>20896.273845706408</v>
      </c>
      <c r="U27" s="33">
        <v>22716.329063371057</v>
      </c>
      <c r="V27" s="33">
        <v>23005.469707930213</v>
      </c>
      <c r="W27" s="33">
        <v>22926.609528019315</v>
      </c>
      <c r="X27" s="33">
        <v>28213.820271327906</v>
      </c>
      <c r="Y27" s="33">
        <v>27093.407558657855</v>
      </c>
      <c r="Z27" s="33">
        <v>28703.824036020444</v>
      </c>
      <c r="AA27" s="33">
        <v>28618.611284054965</v>
      </c>
      <c r="AB27" s="33">
        <v>28175.073800394337</v>
      </c>
      <c r="AC27" s="33">
        <v>28957.312469025364</v>
      </c>
      <c r="AD27" s="33">
        <v>32751.385135406108</v>
      </c>
      <c r="AE27" s="33">
        <v>33103.136292096002</v>
      </c>
    </row>
    <row r="28" spans="1:35" s="28" customFormat="1">
      <c r="A28" s="29" t="s">
        <v>130</v>
      </c>
      <c r="B28" s="29" t="s">
        <v>36</v>
      </c>
      <c r="C28" s="33">
        <v>3.5283189999999899E-5</v>
      </c>
      <c r="D28" s="33">
        <v>5.2864404999999995E-5</v>
      </c>
      <c r="E28" s="33">
        <v>5.2929185E-5</v>
      </c>
      <c r="F28" s="33">
        <v>7.0295225999999995E-5</v>
      </c>
      <c r="G28" s="33">
        <v>8.3920425000000006E-5</v>
      </c>
      <c r="H28" s="33">
        <v>9.4159782999999898E-5</v>
      </c>
      <c r="I28" s="33">
        <v>1.19281575E-4</v>
      </c>
      <c r="J28" s="33">
        <v>1.352099699999999E-4</v>
      </c>
      <c r="K28" s="33">
        <v>3.28030508999999E-3</v>
      </c>
      <c r="L28" s="33">
        <v>3.37845225E-3</v>
      </c>
      <c r="M28" s="33">
        <v>3.2841348750000002E-3</v>
      </c>
      <c r="N28" s="33">
        <v>3.47275135E-3</v>
      </c>
      <c r="O28" s="33">
        <v>3.3735723199999996E-3</v>
      </c>
      <c r="P28" s="33">
        <v>3.3087247499999999E-3</v>
      </c>
      <c r="Q28" s="33">
        <v>3.4675070699999901E-3</v>
      </c>
      <c r="R28" s="33">
        <v>3.4745251599999989E-3</v>
      </c>
      <c r="S28" s="33">
        <v>257.7144026034</v>
      </c>
      <c r="T28" s="33">
        <v>253.83475648450002</v>
      </c>
      <c r="U28" s="33">
        <v>685.68134281070002</v>
      </c>
      <c r="V28" s="33">
        <v>667.56285857299997</v>
      </c>
      <c r="W28" s="33">
        <v>1362.5839083420001</v>
      </c>
      <c r="X28" s="33">
        <v>1341.2706709386998</v>
      </c>
      <c r="Y28" s="33">
        <v>1351.7824508845999</v>
      </c>
      <c r="Z28" s="33">
        <v>1382.1649645025</v>
      </c>
      <c r="AA28" s="33">
        <v>1378.8696174704999</v>
      </c>
      <c r="AB28" s="33">
        <v>1354.7401339117998</v>
      </c>
      <c r="AC28" s="33">
        <v>1319.977887664</v>
      </c>
      <c r="AD28" s="33">
        <v>1369.745175006</v>
      </c>
      <c r="AE28" s="33">
        <v>1347.4949431536002</v>
      </c>
    </row>
    <row r="29" spans="1:35" s="28" customFormat="1">
      <c r="A29" s="29" t="s">
        <v>130</v>
      </c>
      <c r="B29" s="29" t="s">
        <v>73</v>
      </c>
      <c r="C29" s="33">
        <v>30.105450999999999</v>
      </c>
      <c r="D29" s="33">
        <v>85.020974999999908</v>
      </c>
      <c r="E29" s="33">
        <v>118.95992450254182</v>
      </c>
      <c r="F29" s="33">
        <v>1115.5568756753389</v>
      </c>
      <c r="G29" s="33">
        <v>4650.0121644569272</v>
      </c>
      <c r="H29" s="33">
        <v>4844.7643297260665</v>
      </c>
      <c r="I29" s="33">
        <v>5184.1513410953294</v>
      </c>
      <c r="J29" s="33">
        <v>5875.5705021397907</v>
      </c>
      <c r="K29" s="33">
        <v>9393.7491620153087</v>
      </c>
      <c r="L29" s="33">
        <v>10039.82460361548</v>
      </c>
      <c r="M29" s="33">
        <v>9688.146009050819</v>
      </c>
      <c r="N29" s="33">
        <v>10647.257277794391</v>
      </c>
      <c r="O29" s="33">
        <v>9478.0030522750694</v>
      </c>
      <c r="P29" s="33">
        <v>9690.5116911200912</v>
      </c>
      <c r="Q29" s="33">
        <v>10189.7347326729</v>
      </c>
      <c r="R29" s="33">
        <v>10021.432611541444</v>
      </c>
      <c r="S29" s="33">
        <v>10064.090429987389</v>
      </c>
      <c r="T29" s="33">
        <v>9628.1360494336695</v>
      </c>
      <c r="U29" s="33">
        <v>10259.694628382929</v>
      </c>
      <c r="V29" s="33">
        <v>10310.413088791831</v>
      </c>
      <c r="W29" s="33">
        <v>10301.942770051768</v>
      </c>
      <c r="X29" s="33">
        <v>10083.32529164235</v>
      </c>
      <c r="Y29" s="33">
        <v>10315.98516870118</v>
      </c>
      <c r="Z29" s="33">
        <v>11070.453194769749</v>
      </c>
      <c r="AA29" s="33">
        <v>10743.713222453162</v>
      </c>
      <c r="AB29" s="33">
        <v>10490.584360072749</v>
      </c>
      <c r="AC29" s="33">
        <v>9915.9291042554214</v>
      </c>
      <c r="AD29" s="33">
        <v>10626.172928592639</v>
      </c>
      <c r="AE29" s="33">
        <v>10467.538348404431</v>
      </c>
    </row>
    <row r="30" spans="1:35" s="28" customFormat="1">
      <c r="A30" s="36" t="s">
        <v>130</v>
      </c>
      <c r="B30" s="36" t="s">
        <v>56</v>
      </c>
      <c r="C30" s="25">
        <v>15.541759299999999</v>
      </c>
      <c r="D30" s="25">
        <v>29.862716499999998</v>
      </c>
      <c r="E30" s="25">
        <v>38.595075699999995</v>
      </c>
      <c r="F30" s="25">
        <v>72.995201000000009</v>
      </c>
      <c r="G30" s="25">
        <v>110.30676700000001</v>
      </c>
      <c r="H30" s="25">
        <v>147.8507349999999</v>
      </c>
      <c r="I30" s="25">
        <v>195.66799</v>
      </c>
      <c r="J30" s="25">
        <v>236.98062200000001</v>
      </c>
      <c r="K30" s="25">
        <v>279.16756599999997</v>
      </c>
      <c r="L30" s="25">
        <v>336.08734300000003</v>
      </c>
      <c r="M30" s="25">
        <v>395.37347999999997</v>
      </c>
      <c r="N30" s="25">
        <v>478.61331999999999</v>
      </c>
      <c r="O30" s="25">
        <v>537.13874499999997</v>
      </c>
      <c r="P30" s="25">
        <v>554.40586499999995</v>
      </c>
      <c r="Q30" s="25">
        <v>620.14657999999997</v>
      </c>
      <c r="R30" s="25">
        <v>666.3893599999999</v>
      </c>
      <c r="S30" s="25">
        <v>665.38456000000008</v>
      </c>
      <c r="T30" s="25">
        <v>680.43808000000001</v>
      </c>
      <c r="U30" s="25">
        <v>735.25990000000002</v>
      </c>
      <c r="V30" s="25">
        <v>758.16053999999895</v>
      </c>
      <c r="W30" s="25">
        <v>821.69849999999997</v>
      </c>
      <c r="X30" s="25">
        <v>874.42117000000007</v>
      </c>
      <c r="Y30" s="25">
        <v>901.67930000000001</v>
      </c>
      <c r="Z30" s="25">
        <v>983.55349999999999</v>
      </c>
      <c r="AA30" s="25">
        <v>991.98044000000004</v>
      </c>
      <c r="AB30" s="25">
        <v>992.82093999999995</v>
      </c>
      <c r="AC30" s="25">
        <v>989.96247000000005</v>
      </c>
      <c r="AD30" s="25">
        <v>1069.4351099999999</v>
      </c>
      <c r="AE30" s="25">
        <v>902.58023000000003</v>
      </c>
    </row>
    <row r="31" spans="1:35" s="28" customFormat="1">
      <c r="A31" s="34" t="s">
        <v>138</v>
      </c>
      <c r="B31" s="34"/>
      <c r="C31" s="35">
        <v>59097.691348013912</v>
      </c>
      <c r="D31" s="35">
        <v>56111.584500697682</v>
      </c>
      <c r="E31" s="35">
        <v>55249.540558296874</v>
      </c>
      <c r="F31" s="35">
        <v>63369.75523568401</v>
      </c>
      <c r="G31" s="35">
        <v>60407.704276410637</v>
      </c>
      <c r="H31" s="35">
        <v>59314.10119044083</v>
      </c>
      <c r="I31" s="35">
        <v>59760.077168244861</v>
      </c>
      <c r="J31" s="35">
        <v>63086.423020320937</v>
      </c>
      <c r="K31" s="35">
        <v>65362.465391170714</v>
      </c>
      <c r="L31" s="35">
        <v>67244.465147951181</v>
      </c>
      <c r="M31" s="35">
        <v>68239.48910721534</v>
      </c>
      <c r="N31" s="35">
        <v>62639.766301207295</v>
      </c>
      <c r="O31" s="35">
        <v>64184.802349183417</v>
      </c>
      <c r="P31" s="35">
        <v>65265.642284338479</v>
      </c>
      <c r="Q31" s="35">
        <v>64680.460519123779</v>
      </c>
      <c r="R31" s="35">
        <v>65671.486439445682</v>
      </c>
      <c r="S31" s="35">
        <v>64364.935611476183</v>
      </c>
      <c r="T31" s="35">
        <v>62462.770159662075</v>
      </c>
      <c r="U31" s="35">
        <v>67567.648518022412</v>
      </c>
      <c r="V31" s="35">
        <v>67053.434053924546</v>
      </c>
      <c r="W31" s="35">
        <v>68295.018239303579</v>
      </c>
      <c r="X31" s="35">
        <v>67863.063124532855</v>
      </c>
      <c r="Y31" s="35">
        <v>68266.856367180706</v>
      </c>
      <c r="Z31" s="35">
        <v>69805.212884524022</v>
      </c>
      <c r="AA31" s="35">
        <v>71293.76456705817</v>
      </c>
      <c r="AB31" s="35">
        <v>68170.594673759799</v>
      </c>
      <c r="AC31" s="35">
        <v>70156.283188156289</v>
      </c>
      <c r="AD31" s="35">
        <v>77109.228686661561</v>
      </c>
      <c r="AE31" s="35">
        <v>76766.149921978154</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41774.868900000001</v>
      </c>
      <c r="D34" s="33">
        <v>38258.097339999986</v>
      </c>
      <c r="E34" s="33">
        <v>40897.003470000003</v>
      </c>
      <c r="F34" s="33">
        <v>39022.784491627142</v>
      </c>
      <c r="G34" s="33">
        <v>39149.220571867336</v>
      </c>
      <c r="H34" s="33">
        <v>37258.631222337273</v>
      </c>
      <c r="I34" s="33">
        <v>34395.356577323226</v>
      </c>
      <c r="J34" s="33">
        <v>34219.745052369901</v>
      </c>
      <c r="K34" s="33">
        <v>32483.758081615208</v>
      </c>
      <c r="L34" s="33">
        <v>31062.048718230613</v>
      </c>
      <c r="M34" s="33">
        <v>30531.258687882011</v>
      </c>
      <c r="N34" s="33">
        <v>31695.53972974962</v>
      </c>
      <c r="O34" s="33">
        <v>33443.893608953214</v>
      </c>
      <c r="P34" s="33">
        <v>31926.81975620025</v>
      </c>
      <c r="Q34" s="33">
        <v>31642.695599999995</v>
      </c>
      <c r="R34" s="33">
        <v>29205.271699999994</v>
      </c>
      <c r="S34" s="33">
        <v>23636.221300000001</v>
      </c>
      <c r="T34" s="33">
        <v>23922.249100000001</v>
      </c>
      <c r="U34" s="33">
        <v>22197.020500000002</v>
      </c>
      <c r="V34" s="33">
        <v>22200.111799999995</v>
      </c>
      <c r="W34" s="33">
        <v>21061.8063</v>
      </c>
      <c r="X34" s="33">
        <v>17970.0255</v>
      </c>
      <c r="Y34" s="33">
        <v>14960.967500000001</v>
      </c>
      <c r="Z34" s="33">
        <v>12576.7196</v>
      </c>
      <c r="AA34" s="33">
        <v>10393.735000000001</v>
      </c>
      <c r="AB34" s="33">
        <v>8690.4778999999999</v>
      </c>
      <c r="AC34" s="33">
        <v>8233.6324000000004</v>
      </c>
      <c r="AD34" s="33">
        <v>8001.0378000000001</v>
      </c>
      <c r="AE34" s="33">
        <v>7259.3887999999906</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1104.025031133343</v>
      </c>
      <c r="D36" s="33">
        <v>1104.025031705534</v>
      </c>
      <c r="E36" s="33">
        <v>1232.2761839799468</v>
      </c>
      <c r="F36" s="33">
        <v>1497.5532617262402</v>
      </c>
      <c r="G36" s="33">
        <v>1353.0368810690447</v>
      </c>
      <c r="H36" s="33">
        <v>1345.0856449292698</v>
      </c>
      <c r="I36" s="33">
        <v>1403.3282032995448</v>
      </c>
      <c r="J36" s="33">
        <v>1814.8324698484482</v>
      </c>
      <c r="K36" s="33">
        <v>1332.8530743089921</v>
      </c>
      <c r="L36" s="33">
        <v>1411.944685669574</v>
      </c>
      <c r="M36" s="33">
        <v>1721.518963289267</v>
      </c>
      <c r="N36" s="33">
        <v>3043.167117321379</v>
      </c>
      <c r="O36" s="33">
        <v>3517.1648186190841</v>
      </c>
      <c r="P36" s="33">
        <v>3099.6172479223746</v>
      </c>
      <c r="Q36" s="33">
        <v>2796.8111477697321</v>
      </c>
      <c r="R36" s="33">
        <v>2444.2387298574918</v>
      </c>
      <c r="S36" s="33">
        <v>3599.1457909353494</v>
      </c>
      <c r="T36" s="33">
        <v>3513.7942010318338</v>
      </c>
      <c r="U36" s="33">
        <v>2743.3688201277341</v>
      </c>
      <c r="V36" s="33">
        <v>2827.4838901076005</v>
      </c>
      <c r="W36" s="33">
        <v>2953.2480620986003</v>
      </c>
      <c r="X36" s="33">
        <v>3319.7979371166903</v>
      </c>
      <c r="Y36" s="33">
        <v>3006.7861956574397</v>
      </c>
      <c r="Z36" s="33">
        <v>2989.1254135800491</v>
      </c>
      <c r="AA36" s="33">
        <v>1401.30132484362</v>
      </c>
      <c r="AB36" s="33">
        <v>960.52360002155001</v>
      </c>
      <c r="AC36" s="33">
        <v>963.15525838290989</v>
      </c>
      <c r="AD36" s="33">
        <v>960.52359547742003</v>
      </c>
      <c r="AE36" s="33">
        <v>960.52358904512005</v>
      </c>
    </row>
    <row r="37" spans="1:31" s="28" customFormat="1">
      <c r="A37" s="29" t="s">
        <v>131</v>
      </c>
      <c r="B37" s="29" t="s">
        <v>32</v>
      </c>
      <c r="C37" s="33">
        <v>37.115769999999998</v>
      </c>
      <c r="D37" s="33">
        <v>37.115769999999998</v>
      </c>
      <c r="E37" s="33">
        <v>73.719189999999998</v>
      </c>
      <c r="F37" s="33">
        <v>72.804009999999906</v>
      </c>
      <c r="G37" s="33">
        <v>72.804009999999906</v>
      </c>
      <c r="H37" s="33">
        <v>72.804009999999906</v>
      </c>
      <c r="I37" s="33">
        <v>73.003469999999993</v>
      </c>
      <c r="J37" s="33">
        <v>72.804009999999906</v>
      </c>
      <c r="K37" s="33">
        <v>72.804009999999906</v>
      </c>
      <c r="L37" s="33">
        <v>72.804009999999906</v>
      </c>
      <c r="M37" s="33">
        <v>73.003469999999993</v>
      </c>
      <c r="N37" s="33">
        <v>72.804009999999906</v>
      </c>
      <c r="O37" s="33">
        <v>77.681600000000003</v>
      </c>
      <c r="P37" s="33">
        <v>72.804550000000006</v>
      </c>
      <c r="Q37" s="33">
        <v>73.003469999999993</v>
      </c>
      <c r="R37" s="33">
        <v>78.393569999999997</v>
      </c>
      <c r="S37" s="33">
        <v>163.93198999999899</v>
      </c>
      <c r="T37" s="33">
        <v>176.3604</v>
      </c>
      <c r="U37" s="33">
        <v>164.61983999999899</v>
      </c>
      <c r="V37" s="33">
        <v>167.56489999999999</v>
      </c>
      <c r="W37" s="33">
        <v>172.85633999999999</v>
      </c>
      <c r="X37" s="33">
        <v>211.33496</v>
      </c>
      <c r="Y37" s="33">
        <v>181.41162</v>
      </c>
      <c r="Z37" s="33">
        <v>179.70583999999999</v>
      </c>
      <c r="AA37" s="33">
        <v>219.35227999999901</v>
      </c>
      <c r="AB37" s="33">
        <v>0</v>
      </c>
      <c r="AC37" s="33">
        <v>0</v>
      </c>
      <c r="AD37" s="33">
        <v>0</v>
      </c>
      <c r="AE37" s="33">
        <v>0</v>
      </c>
    </row>
    <row r="38" spans="1:31" s="28" customFormat="1">
      <c r="A38" s="29" t="s">
        <v>131</v>
      </c>
      <c r="B38" s="29" t="s">
        <v>66</v>
      </c>
      <c r="C38" s="33">
        <v>2.771475233999999E-5</v>
      </c>
      <c r="D38" s="33">
        <v>2.8725555599999991E-5</v>
      </c>
      <c r="E38" s="33">
        <v>0.29370752894430008</v>
      </c>
      <c r="F38" s="33">
        <v>28.932727434450598</v>
      </c>
      <c r="G38" s="33">
        <v>13.553668871110691</v>
      </c>
      <c r="H38" s="33">
        <v>21.433194011420195</v>
      </c>
      <c r="I38" s="33">
        <v>27.769470697154006</v>
      </c>
      <c r="J38" s="33">
        <v>93.809953044969902</v>
      </c>
      <c r="K38" s="33">
        <v>14.968403658299101</v>
      </c>
      <c r="L38" s="33">
        <v>28.505053738353386</v>
      </c>
      <c r="M38" s="33">
        <v>33.386045207660089</v>
      </c>
      <c r="N38" s="33">
        <v>263.700961690329</v>
      </c>
      <c r="O38" s="33">
        <v>162.34977682539991</v>
      </c>
      <c r="P38" s="33">
        <v>86.487128338918794</v>
      </c>
      <c r="Q38" s="33">
        <v>97.591862418225915</v>
      </c>
      <c r="R38" s="33">
        <v>212.63115999673852</v>
      </c>
      <c r="S38" s="33">
        <v>825.77259631222898</v>
      </c>
      <c r="T38" s="33">
        <v>694.61923614072134</v>
      </c>
      <c r="U38" s="33">
        <v>1232.239356298405</v>
      </c>
      <c r="V38" s="33">
        <v>1220.0133883206299</v>
      </c>
      <c r="W38" s="33">
        <v>1238.613918595526</v>
      </c>
      <c r="X38" s="33">
        <v>1754.1566919929098</v>
      </c>
      <c r="Y38" s="33">
        <v>1774.0184624914789</v>
      </c>
      <c r="Z38" s="33">
        <v>1681.27833604889</v>
      </c>
      <c r="AA38" s="33">
        <v>2245.2770694210999</v>
      </c>
      <c r="AB38" s="33">
        <v>4473.1147584358005</v>
      </c>
      <c r="AC38" s="33">
        <v>4143.2346026330806</v>
      </c>
      <c r="AD38" s="33">
        <v>4251.3259374199006</v>
      </c>
      <c r="AE38" s="33">
        <v>3040.5059791684603</v>
      </c>
    </row>
    <row r="39" spans="1:31" s="28" customFormat="1">
      <c r="A39" s="29" t="s">
        <v>131</v>
      </c>
      <c r="B39" s="29" t="s">
        <v>65</v>
      </c>
      <c r="C39" s="33">
        <v>693.47579999999994</v>
      </c>
      <c r="D39" s="33">
        <v>692.87646999999993</v>
      </c>
      <c r="E39" s="33">
        <v>694.41692</v>
      </c>
      <c r="F39" s="33">
        <v>690.07910000000004</v>
      </c>
      <c r="G39" s="33">
        <v>688.62597000000005</v>
      </c>
      <c r="H39" s="33">
        <v>687.95443999999907</v>
      </c>
      <c r="I39" s="33">
        <v>689.41506000000004</v>
      </c>
      <c r="J39" s="33">
        <v>685.18164000000002</v>
      </c>
      <c r="K39" s="33">
        <v>683.70397999999909</v>
      </c>
      <c r="L39" s="33">
        <v>669.33483000000001</v>
      </c>
      <c r="M39" s="33">
        <v>683.53520000000003</v>
      </c>
      <c r="N39" s="33">
        <v>678.91473999999903</v>
      </c>
      <c r="O39" s="33">
        <v>678.02581999999904</v>
      </c>
      <c r="P39" s="33">
        <v>676.41404</v>
      </c>
      <c r="Q39" s="33">
        <v>676.91976999999997</v>
      </c>
      <c r="R39" s="33">
        <v>673.52194999999995</v>
      </c>
      <c r="S39" s="33">
        <v>250.90246999999999</v>
      </c>
      <c r="T39" s="33">
        <v>252.02508999999901</v>
      </c>
      <c r="U39" s="33">
        <v>249.6344</v>
      </c>
      <c r="V39" s="33">
        <v>250.01942</v>
      </c>
      <c r="W39" s="33">
        <v>251.21509</v>
      </c>
      <c r="X39" s="33">
        <v>0</v>
      </c>
      <c r="Y39" s="33">
        <v>0</v>
      </c>
      <c r="Z39" s="33">
        <v>0</v>
      </c>
      <c r="AA39" s="33">
        <v>0</v>
      </c>
      <c r="AB39" s="33">
        <v>0</v>
      </c>
      <c r="AC39" s="33">
        <v>0</v>
      </c>
      <c r="AD39" s="33">
        <v>0</v>
      </c>
      <c r="AE39" s="33">
        <v>0</v>
      </c>
    </row>
    <row r="40" spans="1:31" s="28" customFormat="1">
      <c r="A40" s="29" t="s">
        <v>131</v>
      </c>
      <c r="B40" s="29" t="s">
        <v>69</v>
      </c>
      <c r="C40" s="33">
        <v>5390.7935816752279</v>
      </c>
      <c r="D40" s="33">
        <v>6758.0493815335358</v>
      </c>
      <c r="E40" s="33">
        <v>6451.4300935608362</v>
      </c>
      <c r="F40" s="33">
        <v>5695.9260567776091</v>
      </c>
      <c r="G40" s="33">
        <v>7063.4949479817478</v>
      </c>
      <c r="H40" s="33">
        <v>7224.4094035353137</v>
      </c>
      <c r="I40" s="33">
        <v>9974.9301814370119</v>
      </c>
      <c r="J40" s="33">
        <v>12795.977370457116</v>
      </c>
      <c r="K40" s="33">
        <v>15030.77462881499</v>
      </c>
      <c r="L40" s="33">
        <v>15429.050836818706</v>
      </c>
      <c r="M40" s="33">
        <v>14893.847666628499</v>
      </c>
      <c r="N40" s="33">
        <v>16918.352091309207</v>
      </c>
      <c r="O40" s="33">
        <v>15804.34156467858</v>
      </c>
      <c r="P40" s="33">
        <v>18507.457124521967</v>
      </c>
      <c r="Q40" s="33">
        <v>18301.8865117567</v>
      </c>
      <c r="R40" s="33">
        <v>21994.820666702777</v>
      </c>
      <c r="S40" s="33">
        <v>26779.570633827629</v>
      </c>
      <c r="T40" s="33">
        <v>26531.167600170629</v>
      </c>
      <c r="U40" s="33">
        <v>27060.984538171946</v>
      </c>
      <c r="V40" s="33">
        <v>24924.120602640112</v>
      </c>
      <c r="W40" s="33">
        <v>24911.938809883628</v>
      </c>
      <c r="X40" s="33">
        <v>25589.232071160375</v>
      </c>
      <c r="Y40" s="33">
        <v>29712.397092056748</v>
      </c>
      <c r="Z40" s="33">
        <v>29423.121890777624</v>
      </c>
      <c r="AA40" s="33">
        <v>34299.886672065331</v>
      </c>
      <c r="AB40" s="33">
        <v>36064.184242209856</v>
      </c>
      <c r="AC40" s="33">
        <v>35874.833561800944</v>
      </c>
      <c r="AD40" s="33">
        <v>36077.457565209283</v>
      </c>
      <c r="AE40" s="33">
        <v>37341.853643057613</v>
      </c>
    </row>
    <row r="41" spans="1:31" s="28" customFormat="1">
      <c r="A41" s="29" t="s">
        <v>131</v>
      </c>
      <c r="B41" s="29" t="s">
        <v>68</v>
      </c>
      <c r="C41" s="33">
        <v>5555.0976403037776</v>
      </c>
      <c r="D41" s="33">
        <v>7538.3560903035268</v>
      </c>
      <c r="E41" s="33">
        <v>7681.743203584595</v>
      </c>
      <c r="F41" s="33">
        <v>7343.2048623599976</v>
      </c>
      <c r="G41" s="33">
        <v>7448.1655751813796</v>
      </c>
      <c r="H41" s="33">
        <v>7800.5725898617093</v>
      </c>
      <c r="I41" s="33">
        <v>7893.2134458050714</v>
      </c>
      <c r="J41" s="33">
        <v>6593.3673478545979</v>
      </c>
      <c r="K41" s="33">
        <v>7142.0099678669712</v>
      </c>
      <c r="L41" s="33">
        <v>7427.2551985873952</v>
      </c>
      <c r="M41" s="33">
        <v>7545.9946334354408</v>
      </c>
      <c r="N41" s="33">
        <v>7659.7083248562658</v>
      </c>
      <c r="O41" s="33">
        <v>7327.5940641813932</v>
      </c>
      <c r="P41" s="33">
        <v>7442.0828635470298</v>
      </c>
      <c r="Q41" s="33">
        <v>7813.5750401746573</v>
      </c>
      <c r="R41" s="33">
        <v>7531.2366750639994</v>
      </c>
      <c r="S41" s="33">
        <v>9375.1602573531381</v>
      </c>
      <c r="T41" s="33">
        <v>10115.889037209728</v>
      </c>
      <c r="U41" s="33">
        <v>10534.7773323684</v>
      </c>
      <c r="V41" s="33">
        <v>12164.176934425434</v>
      </c>
      <c r="W41" s="33">
        <v>13684.876512837274</v>
      </c>
      <c r="X41" s="33">
        <v>18423.470137004442</v>
      </c>
      <c r="Y41" s="33">
        <v>17885.345982918625</v>
      </c>
      <c r="Z41" s="33">
        <v>17992.857689914126</v>
      </c>
      <c r="AA41" s="33">
        <v>17589.965977399199</v>
      </c>
      <c r="AB41" s="33">
        <v>19350.251111221034</v>
      </c>
      <c r="AC41" s="33">
        <v>20185.382277537428</v>
      </c>
      <c r="AD41" s="33">
        <v>19569.230400590252</v>
      </c>
      <c r="AE41" s="33">
        <v>19681.8350349131</v>
      </c>
    </row>
    <row r="42" spans="1:31" s="28" customFormat="1">
      <c r="A42" s="29" t="s">
        <v>131</v>
      </c>
      <c r="B42" s="29" t="s">
        <v>36</v>
      </c>
      <c r="C42" s="33">
        <v>2.4853949999999999E-5</v>
      </c>
      <c r="D42" s="33">
        <v>21.745254661566999</v>
      </c>
      <c r="E42" s="33">
        <v>25.68152491831</v>
      </c>
      <c r="F42" s="33">
        <v>31.889888433025998</v>
      </c>
      <c r="G42" s="33">
        <v>33.876679176180005</v>
      </c>
      <c r="H42" s="33">
        <v>33.130763407129997</v>
      </c>
      <c r="I42" s="33">
        <v>32.344287273959999</v>
      </c>
      <c r="J42" s="33">
        <v>31.629008887769899</v>
      </c>
      <c r="K42" s="33">
        <v>30.225556925599999</v>
      </c>
      <c r="L42" s="33">
        <v>30.840005723249899</v>
      </c>
      <c r="M42" s="33">
        <v>29.932253482419998</v>
      </c>
      <c r="N42" s="33">
        <v>30.5363835173799</v>
      </c>
      <c r="O42" s="33">
        <v>162.17169399999992</v>
      </c>
      <c r="P42" s="33">
        <v>167.56311000000002</v>
      </c>
      <c r="Q42" s="33">
        <v>166.82300500000002</v>
      </c>
      <c r="R42" s="33">
        <v>166.7277429999989</v>
      </c>
      <c r="S42" s="33">
        <v>1962.3054249999998</v>
      </c>
      <c r="T42" s="33">
        <v>1976.7504589999999</v>
      </c>
      <c r="U42" s="33">
        <v>1983.90076</v>
      </c>
      <c r="V42" s="33">
        <v>1990.4168999999999</v>
      </c>
      <c r="W42" s="33">
        <v>2035.2861</v>
      </c>
      <c r="X42" s="33">
        <v>2013.6967</v>
      </c>
      <c r="Y42" s="33">
        <v>2020.6838</v>
      </c>
      <c r="Z42" s="33">
        <v>2030.2991999999999</v>
      </c>
      <c r="AA42" s="33">
        <v>2012.7664</v>
      </c>
      <c r="AB42" s="33">
        <v>3343.5167999999999</v>
      </c>
      <c r="AC42" s="33">
        <v>3483.9517000000001</v>
      </c>
      <c r="AD42" s="33">
        <v>3472.7620000000002</v>
      </c>
      <c r="AE42" s="33">
        <v>3338.1350000000002</v>
      </c>
    </row>
    <row r="43" spans="1:31" s="28" customFormat="1">
      <c r="A43" s="29" t="s">
        <v>131</v>
      </c>
      <c r="B43" s="29" t="s">
        <v>73</v>
      </c>
      <c r="C43" s="33">
        <v>32.345844</v>
      </c>
      <c r="D43" s="33">
        <v>97.665300000000002</v>
      </c>
      <c r="E43" s="33">
        <v>142.036290457766</v>
      </c>
      <c r="F43" s="33">
        <v>543.71315120051406</v>
      </c>
      <c r="G43" s="33">
        <v>564.55889154526005</v>
      </c>
      <c r="H43" s="33">
        <v>470.03995471432</v>
      </c>
      <c r="I43" s="33">
        <v>488.55837928403696</v>
      </c>
      <c r="J43" s="33">
        <v>661.79743141015899</v>
      </c>
      <c r="K43" s="33">
        <v>531.46693053393005</v>
      </c>
      <c r="L43" s="33">
        <v>556.86487427924999</v>
      </c>
      <c r="M43" s="33">
        <v>525.91187630024001</v>
      </c>
      <c r="N43" s="33">
        <v>695.15221091962007</v>
      </c>
      <c r="O43" s="33">
        <v>627.14820202934004</v>
      </c>
      <c r="P43" s="33">
        <v>592.68890775689999</v>
      </c>
      <c r="Q43" s="33">
        <v>654.07000641880006</v>
      </c>
      <c r="R43" s="33">
        <v>625.44281068582995</v>
      </c>
      <c r="S43" s="33">
        <v>1365.3334199999999</v>
      </c>
      <c r="T43" s="33">
        <v>1391.28259</v>
      </c>
      <c r="U43" s="33">
        <v>1446.1172200000001</v>
      </c>
      <c r="V43" s="33">
        <v>1493.4628499999999</v>
      </c>
      <c r="W43" s="33">
        <v>1704.0925</v>
      </c>
      <c r="X43" s="33">
        <v>4481.7350299999998</v>
      </c>
      <c r="Y43" s="33">
        <v>4299.4917799999985</v>
      </c>
      <c r="Z43" s="33">
        <v>4482.4418500000002</v>
      </c>
      <c r="AA43" s="33">
        <v>4210.0609299999996</v>
      </c>
      <c r="AB43" s="33">
        <v>3911.5919799999997</v>
      </c>
      <c r="AC43" s="33">
        <v>4003.8636999999999</v>
      </c>
      <c r="AD43" s="33">
        <v>4127.9586300000001</v>
      </c>
      <c r="AE43" s="33">
        <v>4758.635714</v>
      </c>
    </row>
    <row r="44" spans="1:31" s="28" customFormat="1">
      <c r="A44" s="29" t="s">
        <v>131</v>
      </c>
      <c r="B44" s="29" t="s">
        <v>56</v>
      </c>
      <c r="C44" s="25">
        <v>6.7278300299999998</v>
      </c>
      <c r="D44" s="25">
        <v>11.645095099999899</v>
      </c>
      <c r="E44" s="25">
        <v>18.22146789999999</v>
      </c>
      <c r="F44" s="25">
        <v>35.645251299999991</v>
      </c>
      <c r="G44" s="25">
        <v>57.1808677</v>
      </c>
      <c r="H44" s="25">
        <v>77.63458</v>
      </c>
      <c r="I44" s="25">
        <v>102.81336499999991</v>
      </c>
      <c r="J44" s="25">
        <v>132.74006700000001</v>
      </c>
      <c r="K44" s="25">
        <v>159.16047399999999</v>
      </c>
      <c r="L44" s="25">
        <v>200.57478</v>
      </c>
      <c r="M44" s="25">
        <v>246.256507</v>
      </c>
      <c r="N44" s="25">
        <v>307.61024599999899</v>
      </c>
      <c r="O44" s="25">
        <v>336.27307999999999</v>
      </c>
      <c r="P44" s="25">
        <v>379.72106000000002</v>
      </c>
      <c r="Q44" s="25">
        <v>417.62189999999998</v>
      </c>
      <c r="R44" s="25">
        <v>448.39384500000006</v>
      </c>
      <c r="S44" s="25">
        <v>361.14199000000002</v>
      </c>
      <c r="T44" s="25">
        <v>396.85</v>
      </c>
      <c r="U44" s="25">
        <v>429.44056599999897</v>
      </c>
      <c r="V44" s="25">
        <v>472.65948000000003</v>
      </c>
      <c r="W44" s="25">
        <v>535.67876000000001</v>
      </c>
      <c r="X44" s="25">
        <v>570.33873999999992</v>
      </c>
      <c r="Y44" s="25">
        <v>601.54404999999997</v>
      </c>
      <c r="Z44" s="25">
        <v>630.31785000000002</v>
      </c>
      <c r="AA44" s="25">
        <v>592.38229999999908</v>
      </c>
      <c r="AB44" s="25">
        <v>502.2769899999999</v>
      </c>
      <c r="AC44" s="25">
        <v>568.84584999999993</v>
      </c>
      <c r="AD44" s="25">
        <v>581.46298999999897</v>
      </c>
      <c r="AE44" s="25">
        <v>367.12797199999898</v>
      </c>
    </row>
    <row r="45" spans="1:31" s="28" customFormat="1">
      <c r="A45" s="34" t="s">
        <v>138</v>
      </c>
      <c r="B45" s="34"/>
      <c r="C45" s="35">
        <v>54555.376750827105</v>
      </c>
      <c r="D45" s="35">
        <v>54388.520112268132</v>
      </c>
      <c r="E45" s="35">
        <v>57030.88276865433</v>
      </c>
      <c r="F45" s="35">
        <v>54351.284509925448</v>
      </c>
      <c r="G45" s="35">
        <v>55788.901624970618</v>
      </c>
      <c r="H45" s="35">
        <v>54410.890504674986</v>
      </c>
      <c r="I45" s="35">
        <v>54457.016408562013</v>
      </c>
      <c r="J45" s="35">
        <v>56275.717843575039</v>
      </c>
      <c r="K45" s="35">
        <v>56760.872146264453</v>
      </c>
      <c r="L45" s="35">
        <v>56100.943333044648</v>
      </c>
      <c r="M45" s="35">
        <v>55482.544666442875</v>
      </c>
      <c r="N45" s="35">
        <v>60332.186974926801</v>
      </c>
      <c r="O45" s="35">
        <v>61011.051253257683</v>
      </c>
      <c r="P45" s="35">
        <v>61811.682710530549</v>
      </c>
      <c r="Q45" s="35">
        <v>61402.483402119316</v>
      </c>
      <c r="R45" s="35">
        <v>62140.114451620997</v>
      </c>
      <c r="S45" s="35">
        <v>64630.70503842835</v>
      </c>
      <c r="T45" s="35">
        <v>65206.10466455292</v>
      </c>
      <c r="U45" s="35">
        <v>64182.644786966484</v>
      </c>
      <c r="V45" s="35">
        <v>63753.490935493777</v>
      </c>
      <c r="W45" s="35">
        <v>64274.555033415032</v>
      </c>
      <c r="X45" s="35">
        <v>67268.017297274419</v>
      </c>
      <c r="Y45" s="35">
        <v>67520.926853124285</v>
      </c>
      <c r="Z45" s="35">
        <v>64842.808770320691</v>
      </c>
      <c r="AA45" s="35">
        <v>66149.518323729251</v>
      </c>
      <c r="AB45" s="35">
        <v>69538.551611888237</v>
      </c>
      <c r="AC45" s="35">
        <v>69400.238100354356</v>
      </c>
      <c r="AD45" s="35">
        <v>68859.575298696858</v>
      </c>
      <c r="AE45" s="35">
        <v>68284.107046184276</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29664.0746</v>
      </c>
      <c r="D49" s="33">
        <v>28068.405200000001</v>
      </c>
      <c r="E49" s="33">
        <v>28502.614699999987</v>
      </c>
      <c r="F49" s="33">
        <v>20748.800268247003</v>
      </c>
      <c r="G49" s="33">
        <v>21159.997291672407</v>
      </c>
      <c r="H49" s="33">
        <v>21122.016144158471</v>
      </c>
      <c r="I49" s="33">
        <v>20428.838603258147</v>
      </c>
      <c r="J49" s="33">
        <v>20420.236590101493</v>
      </c>
      <c r="K49" s="33">
        <v>19979.033592754422</v>
      </c>
      <c r="L49" s="33">
        <v>21106.077947577651</v>
      </c>
      <c r="M49" s="33">
        <v>20710.232523918719</v>
      </c>
      <c r="N49" s="33">
        <v>20416.691800000001</v>
      </c>
      <c r="O49" s="33">
        <v>21117.353999999999</v>
      </c>
      <c r="P49" s="33">
        <v>20256.753400000001</v>
      </c>
      <c r="Q49" s="33">
        <v>21147.316599999998</v>
      </c>
      <c r="R49" s="33">
        <v>19936.3141</v>
      </c>
      <c r="S49" s="33">
        <v>18501.133999999998</v>
      </c>
      <c r="T49" s="33">
        <v>18686.519499999999</v>
      </c>
      <c r="U49" s="33">
        <v>15858.550099999993</v>
      </c>
      <c r="V49" s="33">
        <v>16470.90429999998</v>
      </c>
      <c r="W49" s="33">
        <v>18401.4666</v>
      </c>
      <c r="X49" s="33">
        <v>18490.836899999998</v>
      </c>
      <c r="Y49" s="33">
        <v>17764.124499999998</v>
      </c>
      <c r="Z49" s="33">
        <v>16820.412499999999</v>
      </c>
      <c r="AA49" s="33">
        <v>16833.3233</v>
      </c>
      <c r="AB49" s="33">
        <v>18009.626299999989</v>
      </c>
      <c r="AC49" s="33">
        <v>11778.3488</v>
      </c>
      <c r="AD49" s="33">
        <v>0</v>
      </c>
      <c r="AE49" s="33">
        <v>0</v>
      </c>
    </row>
    <row r="50" spans="1:31" s="28" customFormat="1">
      <c r="A50" s="29" t="s">
        <v>132</v>
      </c>
      <c r="B50" s="29" t="s">
        <v>20</v>
      </c>
      <c r="C50" s="33">
        <v>1.5991843999999999E-5</v>
      </c>
      <c r="D50" s="33">
        <v>1.580807E-5</v>
      </c>
      <c r="E50" s="33">
        <v>1.6599054999999999E-5</v>
      </c>
      <c r="F50" s="33">
        <v>2.0198985999999999E-5</v>
      </c>
      <c r="G50" s="33">
        <v>2.04201109999999E-5</v>
      </c>
      <c r="H50" s="33">
        <v>2.0214038000000001E-5</v>
      </c>
      <c r="I50" s="33">
        <v>2.1469949999999999E-5</v>
      </c>
      <c r="J50" s="33">
        <v>2.3871910000000002E-5</v>
      </c>
      <c r="K50" s="33">
        <v>2.3572486999999999E-5</v>
      </c>
      <c r="L50" s="33">
        <v>2.3557036999999999E-5</v>
      </c>
      <c r="M50" s="33">
        <v>2.48025059999999E-5</v>
      </c>
      <c r="N50" s="33">
        <v>4.1817365999999997E-5</v>
      </c>
      <c r="O50" s="33">
        <v>4.2116283999999998E-5</v>
      </c>
      <c r="P50" s="33">
        <v>4.2362214999999898E-5</v>
      </c>
      <c r="Q50" s="33">
        <v>4.1301560000000002E-5</v>
      </c>
      <c r="R50" s="33">
        <v>4.1608727999999997E-5</v>
      </c>
      <c r="S50" s="33">
        <v>6.2730030000000006E-5</v>
      </c>
      <c r="T50" s="33">
        <v>6.4025749999999996E-5</v>
      </c>
      <c r="U50" s="33">
        <v>7.5212396000000001E-5</v>
      </c>
      <c r="V50" s="33">
        <v>7.3592589999999997E-5</v>
      </c>
      <c r="W50" s="33">
        <v>8.0213619999999894E-5</v>
      </c>
      <c r="X50" s="33">
        <v>8.2775259999999997E-5</v>
      </c>
      <c r="Y50" s="33">
        <v>8.4754389999999995E-5</v>
      </c>
      <c r="Z50" s="33">
        <v>8.3044159999999997E-5</v>
      </c>
      <c r="AA50" s="33">
        <v>8.5880440000000001E-5</v>
      </c>
      <c r="AB50" s="33">
        <v>8.7716359999999996E-5</v>
      </c>
      <c r="AC50" s="33">
        <v>9.5782009999999905E-5</v>
      </c>
      <c r="AD50" s="33">
        <v>2.8545535000000001E-4</v>
      </c>
      <c r="AE50" s="33">
        <v>2.7931422999999899E-4</v>
      </c>
    </row>
    <row r="51" spans="1:31" s="28" customFormat="1">
      <c r="A51" s="29" t="s">
        <v>132</v>
      </c>
      <c r="B51" s="29" t="s">
        <v>32</v>
      </c>
      <c r="C51" s="33">
        <v>7.7253559999999997</v>
      </c>
      <c r="D51" s="33">
        <v>2.9295732999999902</v>
      </c>
      <c r="E51" s="33">
        <v>9.5375449999999997</v>
      </c>
      <c r="F51" s="33">
        <v>22.032460999999898</v>
      </c>
      <c r="G51" s="33">
        <v>7.7317770000000001</v>
      </c>
      <c r="H51" s="33">
        <v>17.257725000000001</v>
      </c>
      <c r="I51" s="33">
        <v>11.574809</v>
      </c>
      <c r="J51" s="33">
        <v>29.954503999999901</v>
      </c>
      <c r="K51" s="33">
        <v>1.0598932999999999</v>
      </c>
      <c r="L51" s="33">
        <v>6.5179934999999896</v>
      </c>
      <c r="M51" s="33">
        <v>1.2486823</v>
      </c>
      <c r="N51" s="33">
        <v>49.849600000000002</v>
      </c>
      <c r="O51" s="33">
        <v>34.896526000000001</v>
      </c>
      <c r="P51" s="33">
        <v>52.664223</v>
      </c>
      <c r="Q51" s="33">
        <v>71.780395999999996</v>
      </c>
      <c r="R51" s="33">
        <v>74.148129999999995</v>
      </c>
      <c r="S51" s="33">
        <v>147.59899999999999</v>
      </c>
      <c r="T51" s="33">
        <v>202.27173999999999</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7.2626903253857797</v>
      </c>
      <c r="D52" s="33">
        <v>2.7477053299999971E-5</v>
      </c>
      <c r="E52" s="33">
        <v>8.747721272112301</v>
      </c>
      <c r="F52" s="33">
        <v>6.7604229673461003</v>
      </c>
      <c r="G52" s="33">
        <v>2.6236321888930001</v>
      </c>
      <c r="H52" s="33">
        <v>14.283780650483889</v>
      </c>
      <c r="I52" s="33">
        <v>10.279190703113093</v>
      </c>
      <c r="J52" s="33">
        <v>10.664872491962299</v>
      </c>
      <c r="K52" s="33">
        <v>4.4180299299999993E-5</v>
      </c>
      <c r="L52" s="33">
        <v>4.4411547699999983E-5</v>
      </c>
      <c r="M52" s="33">
        <v>4.7287287099999959E-5</v>
      </c>
      <c r="N52" s="33">
        <v>43.633260887604898</v>
      </c>
      <c r="O52" s="33">
        <v>24.158282151721302</v>
      </c>
      <c r="P52" s="33">
        <v>24.8615260903284</v>
      </c>
      <c r="Q52" s="33">
        <v>38.758443067886994</v>
      </c>
      <c r="R52" s="33">
        <v>20.588165585319992</v>
      </c>
      <c r="S52" s="33">
        <v>82.754823635551986</v>
      </c>
      <c r="T52" s="33">
        <v>53.295442279740797</v>
      </c>
      <c r="U52" s="33">
        <v>409.49348359815008</v>
      </c>
      <c r="V52" s="33">
        <v>264.56235059865696</v>
      </c>
      <c r="W52" s="33">
        <v>168.74571261514103</v>
      </c>
      <c r="X52" s="33">
        <v>88.124265588564995</v>
      </c>
      <c r="Y52" s="33">
        <v>483.92656016682497</v>
      </c>
      <c r="Z52" s="33">
        <v>180.10332939071088</v>
      </c>
      <c r="AA52" s="33">
        <v>165.00062576880299</v>
      </c>
      <c r="AB52" s="33">
        <v>140.23742870152199</v>
      </c>
      <c r="AC52" s="33">
        <v>74.452622687336003</v>
      </c>
      <c r="AD52" s="33">
        <v>2366.6407844579298</v>
      </c>
      <c r="AE52" s="33">
        <v>2625.1486016492499</v>
      </c>
    </row>
    <row r="53" spans="1:31" s="28" customFormat="1">
      <c r="A53" s="29" t="s">
        <v>132</v>
      </c>
      <c r="B53" s="29" t="s">
        <v>65</v>
      </c>
      <c r="C53" s="33">
        <v>2768.1163329999986</v>
      </c>
      <c r="D53" s="33">
        <v>2782.5998600000003</v>
      </c>
      <c r="E53" s="33">
        <v>2522.9106529999999</v>
      </c>
      <c r="F53" s="33">
        <v>3116.570999999999</v>
      </c>
      <c r="G53" s="33">
        <v>3187.5150129999975</v>
      </c>
      <c r="H53" s="33">
        <v>3024.2045600000001</v>
      </c>
      <c r="I53" s="33">
        <v>3066.5350000000003</v>
      </c>
      <c r="J53" s="33">
        <v>3859.6264739999901</v>
      </c>
      <c r="K53" s="33">
        <v>3206.8895549999993</v>
      </c>
      <c r="L53" s="33">
        <v>2739.4787700000002</v>
      </c>
      <c r="M53" s="33">
        <v>2759.1535649999987</v>
      </c>
      <c r="N53" s="33">
        <v>2491.5234219999979</v>
      </c>
      <c r="O53" s="33">
        <v>3066.660069999999</v>
      </c>
      <c r="P53" s="33">
        <v>3164.7080030000002</v>
      </c>
      <c r="Q53" s="33">
        <v>2996.0752190000003</v>
      </c>
      <c r="R53" s="33">
        <v>3008.7380320000002</v>
      </c>
      <c r="S53" s="33">
        <v>3797.5568500000004</v>
      </c>
      <c r="T53" s="33">
        <v>3158.0102619999998</v>
      </c>
      <c r="U53" s="33">
        <v>2714.5042720000001</v>
      </c>
      <c r="V53" s="33">
        <v>2712.3418200000001</v>
      </c>
      <c r="W53" s="33">
        <v>2460.9309199999998</v>
      </c>
      <c r="X53" s="33">
        <v>3022.1205649999997</v>
      </c>
      <c r="Y53" s="33">
        <v>3128.8889400000003</v>
      </c>
      <c r="Z53" s="33">
        <v>2951.7430439999989</v>
      </c>
      <c r="AA53" s="33">
        <v>2972.7351159999998</v>
      </c>
      <c r="AB53" s="33">
        <v>3743.8558559999979</v>
      </c>
      <c r="AC53" s="33">
        <v>3112.0249239999998</v>
      </c>
      <c r="AD53" s="33">
        <v>2666.2154859999991</v>
      </c>
      <c r="AE53" s="33">
        <v>2674.1459719999998</v>
      </c>
    </row>
    <row r="54" spans="1:31" s="28" customFormat="1">
      <c r="A54" s="29" t="s">
        <v>132</v>
      </c>
      <c r="B54" s="29" t="s">
        <v>69</v>
      </c>
      <c r="C54" s="33">
        <v>10812.210309970351</v>
      </c>
      <c r="D54" s="33">
        <v>13786.91391608503</v>
      </c>
      <c r="E54" s="33">
        <v>11860.514132230026</v>
      </c>
      <c r="F54" s="33">
        <v>12278.535175623852</v>
      </c>
      <c r="G54" s="33">
        <v>12591.787922151649</v>
      </c>
      <c r="H54" s="33">
        <v>12999.933558720528</v>
      </c>
      <c r="I54" s="33">
        <v>13364.181261099819</v>
      </c>
      <c r="J54" s="33">
        <v>12108.258572316608</v>
      </c>
      <c r="K54" s="33">
        <v>12221.514990629303</v>
      </c>
      <c r="L54" s="33">
        <v>11814.473550920058</v>
      </c>
      <c r="M54" s="33">
        <v>13262.155198261271</v>
      </c>
      <c r="N54" s="33">
        <v>13829.377720281158</v>
      </c>
      <c r="O54" s="33">
        <v>14060.882319862203</v>
      </c>
      <c r="P54" s="33">
        <v>15873.784976580639</v>
      </c>
      <c r="Q54" s="33">
        <v>16474.699183570439</v>
      </c>
      <c r="R54" s="33">
        <v>18038.632564104126</v>
      </c>
      <c r="S54" s="33">
        <v>22739.767106842413</v>
      </c>
      <c r="T54" s="33">
        <v>23177.448064574695</v>
      </c>
      <c r="U54" s="33">
        <v>21230.125819340359</v>
      </c>
      <c r="V54" s="33">
        <v>20478.316609490226</v>
      </c>
      <c r="W54" s="33">
        <v>18176.107389733996</v>
      </c>
      <c r="X54" s="33">
        <v>19731.466463113542</v>
      </c>
      <c r="Y54" s="33">
        <v>22303.878978064218</v>
      </c>
      <c r="Z54" s="33">
        <v>22795.564034668521</v>
      </c>
      <c r="AA54" s="33">
        <v>21382.613632039527</v>
      </c>
      <c r="AB54" s="33">
        <v>24778.764023386932</v>
      </c>
      <c r="AC54" s="33">
        <v>27660.586803874783</v>
      </c>
      <c r="AD54" s="33">
        <v>28847.916363253738</v>
      </c>
      <c r="AE54" s="33">
        <v>28321.543610052096</v>
      </c>
    </row>
    <row r="55" spans="1:31" s="28" customFormat="1">
      <c r="A55" s="29" t="s">
        <v>132</v>
      </c>
      <c r="B55" s="29" t="s">
        <v>68</v>
      </c>
      <c r="C55" s="33">
        <v>2656.0010068324527</v>
      </c>
      <c r="D55" s="33">
        <v>2637.0691085863318</v>
      </c>
      <c r="E55" s="33">
        <v>2737.6052049508235</v>
      </c>
      <c r="F55" s="33">
        <v>2624.947013267591</v>
      </c>
      <c r="G55" s="33">
        <v>2493.1715996410953</v>
      </c>
      <c r="H55" s="33">
        <v>2622.0228228513397</v>
      </c>
      <c r="I55" s="33">
        <v>2682.055964075781</v>
      </c>
      <c r="J55" s="33">
        <v>2511.575690372666</v>
      </c>
      <c r="K55" s="33">
        <v>2603.908915698134</v>
      </c>
      <c r="L55" s="33">
        <v>2656.0214367873891</v>
      </c>
      <c r="M55" s="33">
        <v>2640.7454375566949</v>
      </c>
      <c r="N55" s="33">
        <v>2742.2000903707976</v>
      </c>
      <c r="O55" s="33">
        <v>2623.4130217317975</v>
      </c>
      <c r="P55" s="33">
        <v>2493.1748801905283</v>
      </c>
      <c r="Q55" s="33">
        <v>2634.7847966977829</v>
      </c>
      <c r="R55" s="33">
        <v>2677.9187089086372</v>
      </c>
      <c r="S55" s="33">
        <v>2511.575689923659</v>
      </c>
      <c r="T55" s="33">
        <v>2600.0615633916291</v>
      </c>
      <c r="U55" s="33">
        <v>3878.5262801365079</v>
      </c>
      <c r="V55" s="33">
        <v>5887.0711682987994</v>
      </c>
      <c r="W55" s="33">
        <v>7014.4308537953011</v>
      </c>
      <c r="X55" s="33">
        <v>6383.6464296869372</v>
      </c>
      <c r="Y55" s="33">
        <v>6344.3719465119193</v>
      </c>
      <c r="Z55" s="33">
        <v>6266.5732044161168</v>
      </c>
      <c r="AA55" s="33">
        <v>6351.6897426280657</v>
      </c>
      <c r="AB55" s="33">
        <v>6387.1706172842478</v>
      </c>
      <c r="AC55" s="33">
        <v>6425.1250921181381</v>
      </c>
      <c r="AD55" s="33">
        <v>6568.8244632880997</v>
      </c>
      <c r="AE55" s="33">
        <v>6585.5275209999891</v>
      </c>
    </row>
    <row r="56" spans="1:31" s="28" customFormat="1">
      <c r="A56" s="29" t="s">
        <v>132</v>
      </c>
      <c r="B56" s="29" t="s">
        <v>36</v>
      </c>
      <c r="C56" s="33">
        <v>111.771763904236</v>
      </c>
      <c r="D56" s="33">
        <v>162.98899639730101</v>
      </c>
      <c r="E56" s="33">
        <v>170.206114197424</v>
      </c>
      <c r="F56" s="33">
        <v>198.80351259034188</v>
      </c>
      <c r="G56" s="33">
        <v>196.15181039250001</v>
      </c>
      <c r="H56" s="33">
        <v>195.10403496506399</v>
      </c>
      <c r="I56" s="33">
        <v>188.9958626920799</v>
      </c>
      <c r="J56" s="33">
        <v>172.33234924964998</v>
      </c>
      <c r="K56" s="33">
        <v>158.97437680335599</v>
      </c>
      <c r="L56" s="33">
        <v>158.48584131236998</v>
      </c>
      <c r="M56" s="33">
        <v>154.09486203527001</v>
      </c>
      <c r="N56" s="33">
        <v>162.21112980669989</v>
      </c>
      <c r="O56" s="33">
        <v>125.5565120925</v>
      </c>
      <c r="P56" s="33">
        <v>116.03901832822999</v>
      </c>
      <c r="Q56" s="33">
        <v>125.55603392324998</v>
      </c>
      <c r="R56" s="33">
        <v>125.64379645716001</v>
      </c>
      <c r="S56" s="33">
        <v>114.45908912624998</v>
      </c>
      <c r="T56" s="33">
        <v>110.6798588282</v>
      </c>
      <c r="U56" s="33">
        <v>329.00509199999999</v>
      </c>
      <c r="V56" s="33">
        <v>326.28803259999899</v>
      </c>
      <c r="W56" s="33">
        <v>751.1418020000001</v>
      </c>
      <c r="X56" s="33">
        <v>691.73030000000006</v>
      </c>
      <c r="Y56" s="33">
        <v>685.44060000000002</v>
      </c>
      <c r="Z56" s="33">
        <v>730.38620000000003</v>
      </c>
      <c r="AA56" s="33">
        <v>713.64404000000002</v>
      </c>
      <c r="AB56" s="33">
        <v>703.94209999999998</v>
      </c>
      <c r="AC56" s="33">
        <v>694.91570000000002</v>
      </c>
      <c r="AD56" s="33">
        <v>676.85144000000003</v>
      </c>
      <c r="AE56" s="33">
        <v>646.97569999999996</v>
      </c>
    </row>
    <row r="57" spans="1:31" s="28" customFormat="1">
      <c r="A57" s="29" t="s">
        <v>132</v>
      </c>
      <c r="B57" s="29" t="s">
        <v>73</v>
      </c>
      <c r="C57" s="33">
        <v>0</v>
      </c>
      <c r="D57" s="33">
        <v>0</v>
      </c>
      <c r="E57" s="33">
        <v>4.8585457999999901E-5</v>
      </c>
      <c r="F57" s="33">
        <v>6.1375176000000003E-5</v>
      </c>
      <c r="G57" s="33">
        <v>6.0967897000000001E-5</v>
      </c>
      <c r="H57" s="33">
        <v>6.5078009999999895E-5</v>
      </c>
      <c r="I57" s="33">
        <v>6.407289E-5</v>
      </c>
      <c r="J57" s="33">
        <v>7.0388199999999896E-5</v>
      </c>
      <c r="K57" s="33">
        <v>6.9364344999999999E-5</v>
      </c>
      <c r="L57" s="33">
        <v>7.2065530000000005E-5</v>
      </c>
      <c r="M57" s="33">
        <v>7.6567274000000004E-5</v>
      </c>
      <c r="N57" s="33">
        <v>2.0345216999999999E-4</v>
      </c>
      <c r="O57" s="33">
        <v>1.9430973999999901E-4</v>
      </c>
      <c r="P57" s="33">
        <v>1.8969832999999901E-4</v>
      </c>
      <c r="Q57" s="33">
        <v>2.0374375E-4</v>
      </c>
      <c r="R57" s="33">
        <v>2.0227999000000001E-4</v>
      </c>
      <c r="S57" s="33">
        <v>123.52343999999999</v>
      </c>
      <c r="T57" s="33">
        <v>122.98694999999999</v>
      </c>
      <c r="U57" s="33">
        <v>336.93306999999999</v>
      </c>
      <c r="V57" s="33">
        <v>339.33496000000002</v>
      </c>
      <c r="W57" s="33">
        <v>1324.172</v>
      </c>
      <c r="X57" s="33">
        <v>1275.9110000000001</v>
      </c>
      <c r="Y57" s="33">
        <v>1242.405</v>
      </c>
      <c r="Z57" s="33">
        <v>1394.8552999999999</v>
      </c>
      <c r="AA57" s="33">
        <v>1378.819</v>
      </c>
      <c r="AB57" s="33">
        <v>1325.4175</v>
      </c>
      <c r="AC57" s="33">
        <v>1316.3533</v>
      </c>
      <c r="AD57" s="33">
        <v>2398.4126000000001</v>
      </c>
      <c r="AE57" s="33">
        <v>2271.6077</v>
      </c>
    </row>
    <row r="58" spans="1:31" s="28" customFormat="1">
      <c r="A58" s="29" t="s">
        <v>132</v>
      </c>
      <c r="B58" s="29" t="s">
        <v>56</v>
      </c>
      <c r="C58" s="25">
        <v>10.015478999999999</v>
      </c>
      <c r="D58" s="25">
        <v>17.300941099999999</v>
      </c>
      <c r="E58" s="25">
        <v>25.87080589999999</v>
      </c>
      <c r="F58" s="25">
        <v>47.265044999999994</v>
      </c>
      <c r="G58" s="25">
        <v>70.865496399999998</v>
      </c>
      <c r="H58" s="25">
        <v>99.548013999999995</v>
      </c>
      <c r="I58" s="25">
        <v>133.26846900000001</v>
      </c>
      <c r="J58" s="25">
        <v>176.041898</v>
      </c>
      <c r="K58" s="25">
        <v>217.24419999999989</v>
      </c>
      <c r="L58" s="25">
        <v>268.26616599999898</v>
      </c>
      <c r="M58" s="25">
        <v>340.11573199999998</v>
      </c>
      <c r="N58" s="25">
        <v>431.61313699999999</v>
      </c>
      <c r="O58" s="25">
        <v>481.73115999999902</v>
      </c>
      <c r="P58" s="25">
        <v>505.14176399999997</v>
      </c>
      <c r="Q58" s="25">
        <v>576.25080399999899</v>
      </c>
      <c r="R58" s="25">
        <v>621.22105999999997</v>
      </c>
      <c r="S58" s="25">
        <v>624.93981999999994</v>
      </c>
      <c r="T58" s="25">
        <v>636.53489999999999</v>
      </c>
      <c r="U58" s="25">
        <v>662.05580000000009</v>
      </c>
      <c r="V58" s="25">
        <v>712.18386499999906</v>
      </c>
      <c r="W58" s="25">
        <v>751.65410499999905</v>
      </c>
      <c r="X58" s="25">
        <v>780.33631000000003</v>
      </c>
      <c r="Y58" s="25">
        <v>779.62556999999993</v>
      </c>
      <c r="Z58" s="25">
        <v>885.03967</v>
      </c>
      <c r="AA58" s="25">
        <v>884.55033000000003</v>
      </c>
      <c r="AB58" s="25">
        <v>886.82635000000005</v>
      </c>
      <c r="AC58" s="25">
        <v>901.75527999999997</v>
      </c>
      <c r="AD58" s="25">
        <v>916.61995000000002</v>
      </c>
      <c r="AE58" s="25">
        <v>771.21758</v>
      </c>
    </row>
    <row r="59" spans="1:31" s="28" customFormat="1">
      <c r="A59" s="34" t="s">
        <v>138</v>
      </c>
      <c r="B59" s="34"/>
      <c r="C59" s="35">
        <v>45915.390312120035</v>
      </c>
      <c r="D59" s="35">
        <v>47277.917701256483</v>
      </c>
      <c r="E59" s="35">
        <v>45641.929973052</v>
      </c>
      <c r="F59" s="35">
        <v>38797.646361304782</v>
      </c>
      <c r="G59" s="35">
        <v>39442.827256074146</v>
      </c>
      <c r="H59" s="35">
        <v>39799.718611594857</v>
      </c>
      <c r="I59" s="35">
        <v>39563.464849606811</v>
      </c>
      <c r="J59" s="35">
        <v>38940.316727154634</v>
      </c>
      <c r="K59" s="35">
        <v>38012.407015134646</v>
      </c>
      <c r="L59" s="35">
        <v>38322.569766753688</v>
      </c>
      <c r="M59" s="35">
        <v>39373.535479126484</v>
      </c>
      <c r="N59" s="35">
        <v>39573.275935356927</v>
      </c>
      <c r="O59" s="35">
        <v>40927.364261862</v>
      </c>
      <c r="P59" s="35">
        <v>41865.947051223709</v>
      </c>
      <c r="Q59" s="35">
        <v>43363.414679637666</v>
      </c>
      <c r="R59" s="35">
        <v>43756.339742206808</v>
      </c>
      <c r="S59" s="35">
        <v>47780.387533131652</v>
      </c>
      <c r="T59" s="35">
        <v>47877.606636271812</v>
      </c>
      <c r="U59" s="35">
        <v>44091.200030287408</v>
      </c>
      <c r="V59" s="35">
        <v>45813.196321980249</v>
      </c>
      <c r="W59" s="35">
        <v>46221.68155635806</v>
      </c>
      <c r="X59" s="35">
        <v>47716.1947061643</v>
      </c>
      <c r="Y59" s="35">
        <v>50025.191009497357</v>
      </c>
      <c r="Z59" s="35">
        <v>49014.396195519505</v>
      </c>
      <c r="AA59" s="35">
        <v>47705.362502316835</v>
      </c>
      <c r="AB59" s="35">
        <v>53059.654313089042</v>
      </c>
      <c r="AC59" s="35">
        <v>49050.538338462269</v>
      </c>
      <c r="AD59" s="35">
        <v>40449.597382455118</v>
      </c>
      <c r="AE59" s="35">
        <v>40206.365984015567</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1114.832625564339</v>
      </c>
      <c r="D64" s="33">
        <v>1114.8326254481831</v>
      </c>
      <c r="E64" s="33">
        <v>572.91232068340798</v>
      </c>
      <c r="F64" s="33">
        <v>449.50188072094602</v>
      </c>
      <c r="G64" s="33">
        <v>449.50188100264</v>
      </c>
      <c r="H64" s="33">
        <v>449.50188067566899</v>
      </c>
      <c r="I64" s="33">
        <v>450.73342101876801</v>
      </c>
      <c r="J64" s="33">
        <v>449.50188435728597</v>
      </c>
      <c r="K64" s="33">
        <v>449.50188409201701</v>
      </c>
      <c r="L64" s="33">
        <v>449.50188422827199</v>
      </c>
      <c r="M64" s="33">
        <v>450.73342593760304</v>
      </c>
      <c r="N64" s="33">
        <v>877.37454413396506</v>
      </c>
      <c r="O64" s="33">
        <v>984.36034452613001</v>
      </c>
      <c r="P64" s="33">
        <v>1146.199844912318</v>
      </c>
      <c r="Q64" s="33">
        <v>627.35664399286293</v>
      </c>
      <c r="R64" s="33">
        <v>775.88574439451008</v>
      </c>
      <c r="S64" s="33">
        <v>7.2049650000000006E-5</v>
      </c>
      <c r="T64" s="33">
        <v>7.2820660000000003E-5</v>
      </c>
      <c r="U64" s="33">
        <v>7.7773990000000004E-5</v>
      </c>
      <c r="V64" s="33">
        <v>7.5819683999999896E-5</v>
      </c>
      <c r="W64" s="33">
        <v>1.0236198000000001E-4</v>
      </c>
      <c r="X64" s="33">
        <v>1.0583021E-4</v>
      </c>
      <c r="Y64" s="33">
        <v>1.1427223E-4</v>
      </c>
      <c r="Z64" s="33">
        <v>1.06851289999999E-4</v>
      </c>
      <c r="AA64" s="33">
        <v>1.10593115E-4</v>
      </c>
      <c r="AB64" s="33">
        <v>1.1304550999999999E-4</v>
      </c>
      <c r="AC64" s="33">
        <v>1.1438689999999999E-4</v>
      </c>
      <c r="AD64" s="33">
        <v>1.4581690000000001E-4</v>
      </c>
      <c r="AE64" s="33">
        <v>1.4197090000000001E-4</v>
      </c>
    </row>
    <row r="65" spans="1:31" s="28" customFormat="1">
      <c r="A65" s="29" t="s">
        <v>133</v>
      </c>
      <c r="B65" s="29" t="s">
        <v>32</v>
      </c>
      <c r="C65" s="33">
        <v>653.87300000000005</v>
      </c>
      <c r="D65" s="33">
        <v>673.51300000000003</v>
      </c>
      <c r="E65" s="33">
        <v>648.34270000000004</v>
      </c>
      <c r="F65" s="33">
        <v>81.573119999999903</v>
      </c>
      <c r="G65" s="33">
        <v>81.573119999999903</v>
      </c>
      <c r="H65" s="33">
        <v>81.573119999999903</v>
      </c>
      <c r="I65" s="33">
        <v>81.796610000000001</v>
      </c>
      <c r="J65" s="33">
        <v>81.573119999999903</v>
      </c>
      <c r="K65" s="33">
        <v>81.573119999999903</v>
      </c>
      <c r="L65" s="33">
        <v>81.573119999999903</v>
      </c>
      <c r="M65" s="33">
        <v>81.796610000000001</v>
      </c>
      <c r="N65" s="33">
        <v>210.64847999999901</v>
      </c>
      <c r="O65" s="33">
        <v>175.42590000000001</v>
      </c>
      <c r="P65" s="33">
        <v>477.03590000000003</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45.317824650582203</v>
      </c>
      <c r="D66" s="33">
        <v>24.039376141014493</v>
      </c>
      <c r="E66" s="33">
        <v>96.557326731755893</v>
      </c>
      <c r="F66" s="33">
        <v>16.707492320873598</v>
      </c>
      <c r="G66" s="33">
        <v>10.338593896621502</v>
      </c>
      <c r="H66" s="33">
        <v>27.366816291227305</v>
      </c>
      <c r="I66" s="33">
        <v>13.969603614671501</v>
      </c>
      <c r="J66" s="33">
        <v>36.029259425155303</v>
      </c>
      <c r="K66" s="33">
        <v>1.9945930887230998</v>
      </c>
      <c r="L66" s="33">
        <v>4.4644508203532984</v>
      </c>
      <c r="M66" s="33">
        <v>5.864353792519398</v>
      </c>
      <c r="N66" s="33">
        <v>192.95798097964527</v>
      </c>
      <c r="O66" s="33">
        <v>173.18186724045535</v>
      </c>
      <c r="P66" s="33">
        <v>360.9130861652331</v>
      </c>
      <c r="Q66" s="33">
        <v>180.42433556001899</v>
      </c>
      <c r="R66" s="33">
        <v>184.32104693825096</v>
      </c>
      <c r="S66" s="33">
        <v>527.24634421731207</v>
      </c>
      <c r="T66" s="33">
        <v>646.12243209603048</v>
      </c>
      <c r="U66" s="33">
        <v>745.9342306224188</v>
      </c>
      <c r="V66" s="33">
        <v>703.49425164548381</v>
      </c>
      <c r="W66" s="33">
        <v>645.35348927230609</v>
      </c>
      <c r="X66" s="33">
        <v>875.16452695252269</v>
      </c>
      <c r="Y66" s="33">
        <v>1060.5741101283591</v>
      </c>
      <c r="Z66" s="33">
        <v>465.03419124121586</v>
      </c>
      <c r="AA66" s="33">
        <v>376.67438134036507</v>
      </c>
      <c r="AB66" s="33">
        <v>555.12107930974037</v>
      </c>
      <c r="AC66" s="33">
        <v>768.52267122530679</v>
      </c>
      <c r="AD66" s="33">
        <v>1141.1367375135301</v>
      </c>
      <c r="AE66" s="33">
        <v>1171.4268492930651</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6274.1428033643724</v>
      </c>
      <c r="D68" s="33">
        <v>7076.4361698595421</v>
      </c>
      <c r="E68" s="33">
        <v>6263.3903183735838</v>
      </c>
      <c r="F68" s="33">
        <v>6931.130922571394</v>
      </c>
      <c r="G68" s="33">
        <v>6777.0110108125864</v>
      </c>
      <c r="H68" s="33">
        <v>7421.8610907516395</v>
      </c>
      <c r="I68" s="33">
        <v>7349.2294098288403</v>
      </c>
      <c r="J68" s="33">
        <v>6939.7360162709538</v>
      </c>
      <c r="K68" s="33">
        <v>6511.8653192086704</v>
      </c>
      <c r="L68" s="33">
        <v>6279.8328656622989</v>
      </c>
      <c r="M68" s="33">
        <v>6627.2834703219651</v>
      </c>
      <c r="N68" s="33">
        <v>10149.868572050085</v>
      </c>
      <c r="O68" s="33">
        <v>10154.613873927992</v>
      </c>
      <c r="P68" s="33">
        <v>9640.2164942673207</v>
      </c>
      <c r="Q68" s="33">
        <v>10762.52500070966</v>
      </c>
      <c r="R68" s="33">
        <v>10475.433734847325</v>
      </c>
      <c r="S68" s="33">
        <v>12186.67883849592</v>
      </c>
      <c r="T68" s="33">
        <v>13022.857168388529</v>
      </c>
      <c r="U68" s="33">
        <v>11972.199568369599</v>
      </c>
      <c r="V68" s="33">
        <v>12345.298240099428</v>
      </c>
      <c r="W68" s="33">
        <v>11026.626515285472</v>
      </c>
      <c r="X68" s="33">
        <v>10623.69529025747</v>
      </c>
      <c r="Y68" s="33">
        <v>9586.5827744598919</v>
      </c>
      <c r="Z68" s="33">
        <v>10596.919608205169</v>
      </c>
      <c r="AA68" s="33">
        <v>10399.673314655767</v>
      </c>
      <c r="AB68" s="33">
        <v>11312.82193048189</v>
      </c>
      <c r="AC68" s="33">
        <v>11416.06334948417</v>
      </c>
      <c r="AD68" s="33">
        <v>12100.544046341514</v>
      </c>
      <c r="AE68" s="33">
        <v>12629.930733113002</v>
      </c>
    </row>
    <row r="69" spans="1:31" s="28" customFormat="1">
      <c r="A69" s="29" t="s">
        <v>133</v>
      </c>
      <c r="B69" s="29" t="s">
        <v>68</v>
      </c>
      <c r="C69" s="33">
        <v>947.13779956411918</v>
      </c>
      <c r="D69" s="33">
        <v>1101.6127684763226</v>
      </c>
      <c r="E69" s="33">
        <v>1109.426909355079</v>
      </c>
      <c r="F69" s="33">
        <v>1067.4575218159189</v>
      </c>
      <c r="G69" s="33">
        <v>1041.493972942003</v>
      </c>
      <c r="H69" s="33">
        <v>1066.2748628373308</v>
      </c>
      <c r="I69" s="33">
        <v>1099.2724005805319</v>
      </c>
      <c r="J69" s="33">
        <v>1045.20883528119</v>
      </c>
      <c r="K69" s="33">
        <v>1089.2577149566155</v>
      </c>
      <c r="L69" s="33">
        <v>1098.9348225470219</v>
      </c>
      <c r="M69" s="33">
        <v>1103.6681680321899</v>
      </c>
      <c r="N69" s="33">
        <v>1121.1272118455452</v>
      </c>
      <c r="O69" s="33">
        <v>1067.1418420100215</v>
      </c>
      <c r="P69" s="33">
        <v>1041.6273879541734</v>
      </c>
      <c r="Q69" s="33">
        <v>1067.8988980078891</v>
      </c>
      <c r="R69" s="33">
        <v>1097.4412791669581</v>
      </c>
      <c r="S69" s="33">
        <v>1187.4160486653204</v>
      </c>
      <c r="T69" s="33">
        <v>1224.1875477371159</v>
      </c>
      <c r="U69" s="33">
        <v>1486.5209712817189</v>
      </c>
      <c r="V69" s="33">
        <v>1993.5627511727298</v>
      </c>
      <c r="W69" s="33">
        <v>2248.4448650326581</v>
      </c>
      <c r="X69" s="33">
        <v>2191.6590777630586</v>
      </c>
      <c r="Y69" s="33">
        <v>2410.9547118910559</v>
      </c>
      <c r="Z69" s="33">
        <v>2097.858586561289</v>
      </c>
      <c r="AA69" s="33">
        <v>2118.9513113526068</v>
      </c>
      <c r="AB69" s="33">
        <v>1912.5845539838472</v>
      </c>
      <c r="AC69" s="33">
        <v>1893.3778982667161</v>
      </c>
      <c r="AD69" s="33">
        <v>1773.1439797913131</v>
      </c>
      <c r="AE69" s="33">
        <v>1639.5859796856801</v>
      </c>
    </row>
    <row r="70" spans="1:31" s="28" customFormat="1">
      <c r="A70" s="29" t="s">
        <v>133</v>
      </c>
      <c r="B70" s="29" t="s">
        <v>36</v>
      </c>
      <c r="C70" s="33">
        <v>100.43196563456489</v>
      </c>
      <c r="D70" s="33">
        <v>99.637843679980008</v>
      </c>
      <c r="E70" s="33">
        <v>109.58876414131399</v>
      </c>
      <c r="F70" s="33">
        <v>115.56519274225001</v>
      </c>
      <c r="G70" s="33">
        <v>112.65196305114</v>
      </c>
      <c r="H70" s="33">
        <v>107.84736221967991</v>
      </c>
      <c r="I70" s="33">
        <v>103.1747230789299</v>
      </c>
      <c r="J70" s="33">
        <v>98.853713987749998</v>
      </c>
      <c r="K70" s="33">
        <v>90.337294641399893</v>
      </c>
      <c r="L70" s="33">
        <v>88.181709939069989</v>
      </c>
      <c r="M70" s="33">
        <v>85.348194473160007</v>
      </c>
      <c r="N70" s="33">
        <v>87.832146684500003</v>
      </c>
      <c r="O70" s="33">
        <v>85.094493296980005</v>
      </c>
      <c r="P70" s="33">
        <v>63.844844814800005</v>
      </c>
      <c r="Q70" s="33">
        <v>67.076697188259999</v>
      </c>
      <c r="R70" s="33">
        <v>67.229576644699989</v>
      </c>
      <c r="S70" s="33">
        <v>530.07269999999994</v>
      </c>
      <c r="T70" s="33">
        <v>525.22861499999999</v>
      </c>
      <c r="U70" s="33">
        <v>758.9430000000001</v>
      </c>
      <c r="V70" s="33">
        <v>733.08814600000005</v>
      </c>
      <c r="W70" s="33">
        <v>1068.307296</v>
      </c>
      <c r="X70" s="33">
        <v>1060.4095729999999</v>
      </c>
      <c r="Y70" s="33">
        <v>1057.5329300000001</v>
      </c>
      <c r="Z70" s="33">
        <v>1074.7820839999999</v>
      </c>
      <c r="AA70" s="33">
        <v>1085.6821170000001</v>
      </c>
      <c r="AB70" s="33">
        <v>1037.283586</v>
      </c>
      <c r="AC70" s="33">
        <v>1017.83136</v>
      </c>
      <c r="AD70" s="33">
        <v>1007.69238</v>
      </c>
      <c r="AE70" s="33">
        <v>921.29431</v>
      </c>
    </row>
    <row r="71" spans="1:31" s="28" customFormat="1">
      <c r="A71" s="29" t="s">
        <v>133</v>
      </c>
      <c r="B71" s="29" t="s">
        <v>73</v>
      </c>
      <c r="C71" s="33">
        <v>0</v>
      </c>
      <c r="D71" s="33">
        <v>0</v>
      </c>
      <c r="E71" s="33">
        <v>3.9153674E-5</v>
      </c>
      <c r="F71" s="33">
        <v>3.7989223000000002E-5</v>
      </c>
      <c r="G71" s="33">
        <v>3.7630296E-5</v>
      </c>
      <c r="H71" s="33">
        <v>3.9518333999999997E-5</v>
      </c>
      <c r="I71" s="33">
        <v>4.0073773999999998E-5</v>
      </c>
      <c r="J71" s="33">
        <v>4.3693509999999998E-5</v>
      </c>
      <c r="K71" s="33">
        <v>4.3803447999999999E-5</v>
      </c>
      <c r="L71" s="33">
        <v>4.6238844999999998E-5</v>
      </c>
      <c r="M71" s="33">
        <v>4.8218185999999899E-5</v>
      </c>
      <c r="N71" s="33">
        <v>7.5490900000000006E-5</v>
      </c>
      <c r="O71" s="33">
        <v>7.4001080000000004E-5</v>
      </c>
      <c r="P71" s="33">
        <v>7.3094279999999994E-5</v>
      </c>
      <c r="Q71" s="33">
        <v>8.5616484000000006E-5</v>
      </c>
      <c r="R71" s="33">
        <v>9.0673784000000002E-5</v>
      </c>
      <c r="S71" s="33">
        <v>1.2703068E-4</v>
      </c>
      <c r="T71" s="33">
        <v>1.2752113000000001E-4</v>
      </c>
      <c r="U71" s="33">
        <v>1.3115649999999901E-4</v>
      </c>
      <c r="V71" s="33">
        <v>1.3320382000000001E-4</v>
      </c>
      <c r="W71" s="33">
        <v>1.8583506E-4</v>
      </c>
      <c r="X71" s="33">
        <v>1.8376973000000001E-4</v>
      </c>
      <c r="Y71" s="33">
        <v>1.8473575000000001E-4</v>
      </c>
      <c r="Z71" s="33">
        <v>2.2116302E-4</v>
      </c>
      <c r="AA71" s="33">
        <v>2.1761697000000001E-4</v>
      </c>
      <c r="AB71" s="33">
        <v>2.1326133999999999E-4</v>
      </c>
      <c r="AC71" s="33">
        <v>2.1390936999999999E-4</v>
      </c>
      <c r="AD71" s="33">
        <v>2.1809372000000001E-4</v>
      </c>
      <c r="AE71" s="33">
        <v>2.1890955000000001E-4</v>
      </c>
    </row>
    <row r="72" spans="1:31" s="28" customFormat="1">
      <c r="A72" s="29" t="s">
        <v>133</v>
      </c>
      <c r="B72" s="29" t="s">
        <v>56</v>
      </c>
      <c r="C72" s="25">
        <v>10.341293800000001</v>
      </c>
      <c r="D72" s="25">
        <v>18.038327899999999</v>
      </c>
      <c r="E72" s="25">
        <v>24.797400499999998</v>
      </c>
      <c r="F72" s="25">
        <v>31.9033025999999</v>
      </c>
      <c r="G72" s="25">
        <v>42.369164699999999</v>
      </c>
      <c r="H72" s="25">
        <v>56.766525399999999</v>
      </c>
      <c r="I72" s="25">
        <v>70.777327599999992</v>
      </c>
      <c r="J72" s="25">
        <v>86.133651</v>
      </c>
      <c r="K72" s="25">
        <v>93.623020999999994</v>
      </c>
      <c r="L72" s="25">
        <v>110.710819</v>
      </c>
      <c r="M72" s="25">
        <v>132.78098699999902</v>
      </c>
      <c r="N72" s="25">
        <v>158.37180600000002</v>
      </c>
      <c r="O72" s="25">
        <v>172.624008</v>
      </c>
      <c r="P72" s="25">
        <v>179.42430399999898</v>
      </c>
      <c r="Q72" s="25">
        <v>199.59770399999999</v>
      </c>
      <c r="R72" s="25">
        <v>207.919228</v>
      </c>
      <c r="S72" s="25">
        <v>185.93662999999998</v>
      </c>
      <c r="T72" s="25">
        <v>191.09114500000001</v>
      </c>
      <c r="U72" s="25">
        <v>201.261449999999</v>
      </c>
      <c r="V72" s="25">
        <v>202.50466</v>
      </c>
      <c r="W72" s="25">
        <v>216.89165</v>
      </c>
      <c r="X72" s="25">
        <v>223.62229000000002</v>
      </c>
      <c r="Y72" s="25">
        <v>230.33533399999999</v>
      </c>
      <c r="Z72" s="25">
        <v>246.906532</v>
      </c>
      <c r="AA72" s="25">
        <v>249.81861999999998</v>
      </c>
      <c r="AB72" s="25">
        <v>242.47235599999999</v>
      </c>
      <c r="AC72" s="25">
        <v>244.21362999999999</v>
      </c>
      <c r="AD72" s="25">
        <v>242.22488600000003</v>
      </c>
      <c r="AE72" s="25">
        <v>187.4001319999999</v>
      </c>
    </row>
    <row r="73" spans="1:31" s="28" customFormat="1">
      <c r="A73" s="34" t="s">
        <v>138</v>
      </c>
      <c r="B73" s="34"/>
      <c r="C73" s="35">
        <v>9035.3040531434126</v>
      </c>
      <c r="D73" s="35">
        <v>9990.4339399250639</v>
      </c>
      <c r="E73" s="35">
        <v>8690.6295751438265</v>
      </c>
      <c r="F73" s="35">
        <v>8546.370937429132</v>
      </c>
      <c r="G73" s="35">
        <v>8359.918578653851</v>
      </c>
      <c r="H73" s="35">
        <v>9046.5777705558667</v>
      </c>
      <c r="I73" s="35">
        <v>8995.0014450428116</v>
      </c>
      <c r="J73" s="35">
        <v>8552.0491153345847</v>
      </c>
      <c r="K73" s="35">
        <v>8134.1926313460262</v>
      </c>
      <c r="L73" s="35">
        <v>7914.3071432579463</v>
      </c>
      <c r="M73" s="35">
        <v>8269.3460280842773</v>
      </c>
      <c r="N73" s="35">
        <v>12551.976789009241</v>
      </c>
      <c r="O73" s="35">
        <v>12554.7238277046</v>
      </c>
      <c r="P73" s="35">
        <v>12665.992713299045</v>
      </c>
      <c r="Q73" s="35">
        <v>12638.204878270431</v>
      </c>
      <c r="R73" s="35">
        <v>12533.081805347045</v>
      </c>
      <c r="S73" s="35">
        <v>13901.341303428202</v>
      </c>
      <c r="T73" s="35">
        <v>14893.167221042335</v>
      </c>
      <c r="U73" s="35">
        <v>14204.654848047727</v>
      </c>
      <c r="V73" s="35">
        <v>15042.355318737325</v>
      </c>
      <c r="W73" s="35">
        <v>13920.424971952416</v>
      </c>
      <c r="X73" s="35">
        <v>13690.519000803262</v>
      </c>
      <c r="Y73" s="35">
        <v>13058.111710751537</v>
      </c>
      <c r="Z73" s="35">
        <v>13159.812492858964</v>
      </c>
      <c r="AA73" s="35">
        <v>12895.299117941853</v>
      </c>
      <c r="AB73" s="35">
        <v>13780.527676820988</v>
      </c>
      <c r="AC73" s="35">
        <v>14077.964033363092</v>
      </c>
      <c r="AD73" s="35">
        <v>15014.824909463257</v>
      </c>
      <c r="AE73" s="35">
        <v>15440.943704062647</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1.3810532E-5</v>
      </c>
      <c r="D78" s="33">
        <v>1.3650828E-5</v>
      </c>
      <c r="E78" s="33">
        <v>1.3933296E-5</v>
      </c>
      <c r="F78" s="33">
        <v>1.3938266E-5</v>
      </c>
      <c r="G78" s="33">
        <v>1.3812334E-5</v>
      </c>
      <c r="H78" s="33">
        <v>1.3945786E-5</v>
      </c>
      <c r="I78" s="33">
        <v>1.4439664E-5</v>
      </c>
      <c r="J78" s="33">
        <v>1.48754299999999E-5</v>
      </c>
      <c r="K78" s="33">
        <v>1.54283299999999E-5</v>
      </c>
      <c r="L78" s="33">
        <v>1.5573939999999999E-5</v>
      </c>
      <c r="M78" s="33">
        <v>1.5415397E-5</v>
      </c>
      <c r="N78" s="33">
        <v>1.5943864E-5</v>
      </c>
      <c r="O78" s="33">
        <v>1.6187345E-5</v>
      </c>
      <c r="P78" s="33">
        <v>1.66533339999999E-5</v>
      </c>
      <c r="Q78" s="33">
        <v>1.7290553000000002E-5</v>
      </c>
      <c r="R78" s="33">
        <v>1.789402E-5</v>
      </c>
      <c r="S78" s="33">
        <v>1.8698568999999999E-5</v>
      </c>
      <c r="T78" s="33">
        <v>1.9462627999999999E-5</v>
      </c>
      <c r="U78" s="33">
        <v>2.1139778E-5</v>
      </c>
      <c r="V78" s="33">
        <v>2.1297003000000001E-5</v>
      </c>
      <c r="W78" s="33">
        <v>2.2378889999999999E-5</v>
      </c>
      <c r="X78" s="33">
        <v>2.3199284E-5</v>
      </c>
      <c r="Y78" s="33">
        <v>2.4308287E-5</v>
      </c>
      <c r="Z78" s="33">
        <v>2.53397209999999E-5</v>
      </c>
      <c r="AA78" s="33">
        <v>2.6370846000000001E-5</v>
      </c>
      <c r="AB78" s="33">
        <v>2.7618166999999999E-5</v>
      </c>
      <c r="AC78" s="33">
        <v>2.8935379999999999E-5</v>
      </c>
      <c r="AD78" s="33">
        <v>3.0624967999999998E-5</v>
      </c>
      <c r="AE78" s="33">
        <v>3.1437219999999999E-5</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1.0831866099999999E-5</v>
      </c>
      <c r="D80" s="33">
        <v>1.0457212799999999E-5</v>
      </c>
      <c r="E80" s="33">
        <v>1.0970402799999999E-5</v>
      </c>
      <c r="F80" s="33">
        <v>1.1120377199999979E-5</v>
      </c>
      <c r="G80" s="33">
        <v>1.08535563E-5</v>
      </c>
      <c r="H80" s="33">
        <v>1.1445447999999988E-5</v>
      </c>
      <c r="I80" s="33">
        <v>1.188054639999999E-5</v>
      </c>
      <c r="J80" s="33">
        <v>1.2287763700000001E-5</v>
      </c>
      <c r="K80" s="33">
        <v>1.2838725599999991E-5</v>
      </c>
      <c r="L80" s="33">
        <v>1.31699408E-5</v>
      </c>
      <c r="M80" s="33">
        <v>1.2575925899999999E-5</v>
      </c>
      <c r="N80" s="33">
        <v>0.22465247593200002</v>
      </c>
      <c r="O80" s="33">
        <v>1.35502606E-5</v>
      </c>
      <c r="P80" s="33">
        <v>1.3976479899999981E-5</v>
      </c>
      <c r="Q80" s="33">
        <v>1.4470003299999988E-5</v>
      </c>
      <c r="R80" s="33">
        <v>1.4933971099999992E-5</v>
      </c>
      <c r="S80" s="33">
        <v>1.5720980199999999E-5</v>
      </c>
      <c r="T80" s="33">
        <v>1.6116383199999997E-5</v>
      </c>
      <c r="U80" s="33">
        <v>1.7073638299999991E-5</v>
      </c>
      <c r="V80" s="33">
        <v>1.4336608299999991E-5</v>
      </c>
      <c r="W80" s="33">
        <v>5.8405373534E-2</v>
      </c>
      <c r="X80" s="33">
        <v>1.551113E-5</v>
      </c>
      <c r="Y80" s="33">
        <v>1.6221725199999989E-5</v>
      </c>
      <c r="Z80" s="33">
        <v>1.7075702999999991E-5</v>
      </c>
      <c r="AA80" s="33">
        <v>1.744356119999999E-5</v>
      </c>
      <c r="AB80" s="33">
        <v>1.8443370699999999E-5</v>
      </c>
      <c r="AC80" s="33">
        <v>1.925485869999999E-5</v>
      </c>
      <c r="AD80" s="33">
        <v>0.28598915510200001</v>
      </c>
      <c r="AE80" s="33">
        <v>2.0826350499999989E-5</v>
      </c>
    </row>
    <row r="81" spans="1:35" s="28" customFormat="1">
      <c r="A81" s="29" t="s">
        <v>134</v>
      </c>
      <c r="B81" s="29" t="s">
        <v>65</v>
      </c>
      <c r="C81" s="33">
        <v>7874.9193149999992</v>
      </c>
      <c r="D81" s="33">
        <v>7975.0089839999982</v>
      </c>
      <c r="E81" s="33">
        <v>8313.9489799999992</v>
      </c>
      <c r="F81" s="33">
        <v>9815.1986900000011</v>
      </c>
      <c r="G81" s="33">
        <v>10510.264929999998</v>
      </c>
      <c r="H81" s="33">
        <v>9376.7548899999856</v>
      </c>
      <c r="I81" s="33">
        <v>9353.347310000001</v>
      </c>
      <c r="J81" s="33">
        <v>9604.097069999998</v>
      </c>
      <c r="K81" s="33">
        <v>8742.4131899999993</v>
      </c>
      <c r="L81" s="33">
        <v>8281.6084499999997</v>
      </c>
      <c r="M81" s="33">
        <v>7587.4146099999989</v>
      </c>
      <c r="N81" s="33">
        <v>7595.8053999999993</v>
      </c>
      <c r="O81" s="33">
        <v>7300.9473199999993</v>
      </c>
      <c r="P81" s="33">
        <v>6628.140410689999</v>
      </c>
      <c r="Q81" s="33">
        <v>6110.4667006000009</v>
      </c>
      <c r="R81" s="33">
        <v>5522.2009623999975</v>
      </c>
      <c r="S81" s="33">
        <v>5822.8196549999993</v>
      </c>
      <c r="T81" s="33">
        <v>5602.0369786999981</v>
      </c>
      <c r="U81" s="33">
        <v>5579.853594199999</v>
      </c>
      <c r="V81" s="33">
        <v>4750.739764599999</v>
      </c>
      <c r="W81" s="33">
        <v>5293.3415576999969</v>
      </c>
      <c r="X81" s="33">
        <v>5009.6444876999994</v>
      </c>
      <c r="Y81" s="33">
        <v>4669.2009879999978</v>
      </c>
      <c r="Z81" s="33">
        <v>4541.5381752999992</v>
      </c>
      <c r="AA81" s="33">
        <v>4304.9733096</v>
      </c>
      <c r="AB81" s="33">
        <v>4825.2053369999994</v>
      </c>
      <c r="AC81" s="33">
        <v>4470.7805442999997</v>
      </c>
      <c r="AD81" s="33">
        <v>4673.0603276999982</v>
      </c>
      <c r="AE81" s="33">
        <v>4196.4924337499997</v>
      </c>
    </row>
    <row r="82" spans="1:35" s="28" customFormat="1">
      <c r="A82" s="29" t="s">
        <v>134</v>
      </c>
      <c r="B82" s="29" t="s">
        <v>69</v>
      </c>
      <c r="C82" s="33">
        <v>1326.1484856110201</v>
      </c>
      <c r="D82" s="33">
        <v>1602.6803039608169</v>
      </c>
      <c r="E82" s="33">
        <v>2019.0201756233398</v>
      </c>
      <c r="F82" s="33">
        <v>2591.7325330283888</v>
      </c>
      <c r="G82" s="33">
        <v>3299.1561136746604</v>
      </c>
      <c r="H82" s="33">
        <v>3899.3847770796383</v>
      </c>
      <c r="I82" s="33">
        <v>4553.5075006221496</v>
      </c>
      <c r="J82" s="33">
        <v>4813.2854260947197</v>
      </c>
      <c r="K82" s="33">
        <v>5301.4945544573393</v>
      </c>
      <c r="L82" s="33">
        <v>5616.3996597007381</v>
      </c>
      <c r="M82" s="33">
        <v>6748.2792811832605</v>
      </c>
      <c r="N82" s="33">
        <v>6724.4439908853874</v>
      </c>
      <c r="O82" s="33">
        <v>7130.3968076515584</v>
      </c>
      <c r="P82" s="33">
        <v>7910.6238571384692</v>
      </c>
      <c r="Q82" s="33">
        <v>8294.2906213429796</v>
      </c>
      <c r="R82" s="33">
        <v>8860.6081679114104</v>
      </c>
      <c r="S82" s="33">
        <v>8634.9695169042388</v>
      </c>
      <c r="T82" s="33">
        <v>8775.7680181051401</v>
      </c>
      <c r="U82" s="33">
        <v>8650.7765998299892</v>
      </c>
      <c r="V82" s="33">
        <v>9302.139799051929</v>
      </c>
      <c r="W82" s="33">
        <v>8852.1310540665581</v>
      </c>
      <c r="X82" s="33">
        <v>8772.4661346686207</v>
      </c>
      <c r="Y82" s="33">
        <v>9114.1078974719712</v>
      </c>
      <c r="Z82" s="33">
        <v>8906.2711455164408</v>
      </c>
      <c r="AA82" s="33">
        <v>9156.8122495310981</v>
      </c>
      <c r="AB82" s="33">
        <v>8665.366765971281</v>
      </c>
      <c r="AC82" s="33">
        <v>8648.9102883618471</v>
      </c>
      <c r="AD82" s="33">
        <v>8152.7761992815194</v>
      </c>
      <c r="AE82" s="33">
        <v>8304.093994031311</v>
      </c>
    </row>
    <row r="83" spans="1:35" s="28" customFormat="1">
      <c r="A83" s="29" t="s">
        <v>134</v>
      </c>
      <c r="B83" s="29" t="s">
        <v>68</v>
      </c>
      <c r="C83" s="33">
        <v>2.3129920999999998E-6</v>
      </c>
      <c r="D83" s="33">
        <v>3.8719463E-6</v>
      </c>
      <c r="E83" s="33">
        <v>5.4492784000000001E-6</v>
      </c>
      <c r="F83" s="33">
        <v>9.8910904999999999E-6</v>
      </c>
      <c r="G83" s="33">
        <v>1.0980393999999999E-5</v>
      </c>
      <c r="H83" s="33">
        <v>1.4532382000000001E-5</v>
      </c>
      <c r="I83" s="33">
        <v>1.7418537000000001E-5</v>
      </c>
      <c r="J83" s="33">
        <v>2.0262834000000002E-5</v>
      </c>
      <c r="K83" s="33">
        <v>2.796198E-5</v>
      </c>
      <c r="L83" s="33">
        <v>3.3502342999999997E-5</v>
      </c>
      <c r="M83" s="33">
        <v>2.7703037999999999E-5</v>
      </c>
      <c r="N83" s="33">
        <v>2.77827439999999E-5</v>
      </c>
      <c r="O83" s="33">
        <v>2.8164466000000001E-5</v>
      </c>
      <c r="P83" s="33">
        <v>2.4466588000000001E-5</v>
      </c>
      <c r="Q83" s="33">
        <v>2.6062828000000001E-5</v>
      </c>
      <c r="R83" s="33">
        <v>2.4877878000000001E-5</v>
      </c>
      <c r="S83" s="33">
        <v>2.7291708E-5</v>
      </c>
      <c r="T83" s="33">
        <v>3.5294884999999999E-5</v>
      </c>
      <c r="U83" s="33">
        <v>6.0287529999999997E-5</v>
      </c>
      <c r="V83" s="33">
        <v>1.3458553999999901E-4</v>
      </c>
      <c r="W83" s="33">
        <v>1.3479749E-4</v>
      </c>
      <c r="X83" s="33">
        <v>1.3472448E-4</v>
      </c>
      <c r="Y83" s="33">
        <v>1.190516E-4</v>
      </c>
      <c r="Z83" s="33">
        <v>1.2692688E-4</v>
      </c>
      <c r="AA83" s="33">
        <v>1.2103937E-4</v>
      </c>
      <c r="AB83" s="33">
        <v>1.2234955E-4</v>
      </c>
      <c r="AC83" s="33">
        <v>1.2860496999999999E-4</v>
      </c>
      <c r="AD83" s="33">
        <v>1.2594949999999999E-4</v>
      </c>
      <c r="AE83" s="33">
        <v>1.2213590999999999E-4</v>
      </c>
    </row>
    <row r="84" spans="1:35" s="28" customFormat="1">
      <c r="A84" s="29" t="s">
        <v>134</v>
      </c>
      <c r="B84" s="29" t="s">
        <v>36</v>
      </c>
      <c r="C84" s="33">
        <v>2.458118E-5</v>
      </c>
      <c r="D84" s="33">
        <v>3.4702912999999998E-5</v>
      </c>
      <c r="E84" s="33">
        <v>3.4279946999999999E-5</v>
      </c>
      <c r="F84" s="33">
        <v>4.1361739999999997E-5</v>
      </c>
      <c r="G84" s="33">
        <v>6.0254987999999999E-5</v>
      </c>
      <c r="H84" s="33">
        <v>6.0985739999999997E-5</v>
      </c>
      <c r="I84" s="33">
        <v>7.2288799999999998E-5</v>
      </c>
      <c r="J84" s="33">
        <v>8.4862079999999994E-5</v>
      </c>
      <c r="K84" s="33">
        <v>9.6758850000000003E-5</v>
      </c>
      <c r="L84" s="33">
        <v>1.01825644E-4</v>
      </c>
      <c r="M84" s="33">
        <v>1.2833653E-4</v>
      </c>
      <c r="N84" s="33">
        <v>1.4779174999999999E-4</v>
      </c>
      <c r="O84" s="33">
        <v>1.4892871999999999E-4</v>
      </c>
      <c r="P84" s="33">
        <v>1.5152165999999999E-4</v>
      </c>
      <c r="Q84" s="33">
        <v>1.6610124E-4</v>
      </c>
      <c r="R84" s="33">
        <v>1.7019946000000001E-4</v>
      </c>
      <c r="S84" s="33">
        <v>1.9185630000000001E-4</v>
      </c>
      <c r="T84" s="33">
        <v>2.01310469999999E-4</v>
      </c>
      <c r="U84" s="33">
        <v>2.6588187999999999E-4</v>
      </c>
      <c r="V84" s="33">
        <v>2.6864819999999998E-4</v>
      </c>
      <c r="W84" s="33">
        <v>2.6189865E-4</v>
      </c>
      <c r="X84" s="33">
        <v>2.6201285000000002E-4</v>
      </c>
      <c r="Y84" s="33">
        <v>2.8424721999999999E-4</v>
      </c>
      <c r="Z84" s="33">
        <v>3.0618457999999999E-4</v>
      </c>
      <c r="AA84" s="33">
        <v>3.1628317000000002E-4</v>
      </c>
      <c r="AB84" s="33">
        <v>3.3350859999999998E-4</v>
      </c>
      <c r="AC84" s="33">
        <v>3.5372163999999997E-4</v>
      </c>
      <c r="AD84" s="33">
        <v>4.2093163999999998E-4</v>
      </c>
      <c r="AE84" s="33">
        <v>4.1315019999999902E-4</v>
      </c>
    </row>
    <row r="85" spans="1:35" s="28" customFormat="1">
      <c r="A85" s="29" t="s">
        <v>134</v>
      </c>
      <c r="B85" s="29" t="s">
        <v>73</v>
      </c>
      <c r="C85" s="33">
        <v>0</v>
      </c>
      <c r="D85" s="33">
        <v>0</v>
      </c>
      <c r="E85" s="33">
        <v>9.3866070999999905E-5</v>
      </c>
      <c r="F85" s="33">
        <v>9.9102102999999901E-5</v>
      </c>
      <c r="G85" s="33">
        <v>1.157208199999999E-4</v>
      </c>
      <c r="H85" s="33">
        <v>1.2094548899999999E-4</v>
      </c>
      <c r="I85" s="33">
        <v>1.27282635E-4</v>
      </c>
      <c r="J85" s="33">
        <v>1.35242235E-4</v>
      </c>
      <c r="K85" s="33">
        <v>1.4151969499999988E-4</v>
      </c>
      <c r="L85" s="33">
        <v>1.5055111000000001E-4</v>
      </c>
      <c r="M85" s="33">
        <v>1.7996346E-4</v>
      </c>
      <c r="N85" s="33">
        <v>2.0606036000000001E-4</v>
      </c>
      <c r="O85" s="33">
        <v>2.0782774999999999E-4</v>
      </c>
      <c r="P85" s="33">
        <v>2.1327187E-4</v>
      </c>
      <c r="Q85" s="33">
        <v>2.2564515000000001E-4</v>
      </c>
      <c r="R85" s="33">
        <v>2.3928654999999998E-4</v>
      </c>
      <c r="S85" s="33">
        <v>2.5420239999999897E-4</v>
      </c>
      <c r="T85" s="33">
        <v>2.65649769999999E-4</v>
      </c>
      <c r="U85" s="33">
        <v>3.2337038999999998E-4</v>
      </c>
      <c r="V85" s="33">
        <v>3.26405139999999E-4</v>
      </c>
      <c r="W85" s="33">
        <v>3.2917096000000001E-4</v>
      </c>
      <c r="X85" s="33">
        <v>3.3347685999999903E-4</v>
      </c>
      <c r="Y85" s="33">
        <v>3.5521876999999999E-4</v>
      </c>
      <c r="Z85" s="33">
        <v>3.7555701000000001E-4</v>
      </c>
      <c r="AA85" s="33">
        <v>3.8782461999999898E-4</v>
      </c>
      <c r="AB85" s="33">
        <v>4.0466378000000001E-4</v>
      </c>
      <c r="AC85" s="33">
        <v>4.2577159E-4</v>
      </c>
      <c r="AD85" s="33">
        <v>4.7882285999999901E-4</v>
      </c>
      <c r="AE85" s="33">
        <v>4.84457179999999E-4</v>
      </c>
    </row>
    <row r="86" spans="1:35" s="28" customFormat="1">
      <c r="A86" s="29" t="s">
        <v>134</v>
      </c>
      <c r="B86" s="29" t="s">
        <v>56</v>
      </c>
      <c r="C86" s="25">
        <v>0.24468584199999999</v>
      </c>
      <c r="D86" s="25">
        <v>0.79965353299999997</v>
      </c>
      <c r="E86" s="25">
        <v>0.53962804499999995</v>
      </c>
      <c r="F86" s="25">
        <v>1.0021693099999991</v>
      </c>
      <c r="G86" s="25">
        <v>1.7430890059999891</v>
      </c>
      <c r="H86" s="25">
        <v>2.9110319100000002</v>
      </c>
      <c r="I86" s="25">
        <v>3.7870643599999902</v>
      </c>
      <c r="J86" s="25">
        <v>4.9419452799999899</v>
      </c>
      <c r="K86" s="25">
        <v>6.65956849999999</v>
      </c>
      <c r="L86" s="25">
        <v>8.0636582999999895</v>
      </c>
      <c r="M86" s="25">
        <v>15.693028200000001</v>
      </c>
      <c r="N86" s="25">
        <v>20.126763</v>
      </c>
      <c r="O86" s="25">
        <v>22.65799779999999</v>
      </c>
      <c r="P86" s="25">
        <v>28.3331737</v>
      </c>
      <c r="Q86" s="25">
        <v>32.838400999999998</v>
      </c>
      <c r="R86" s="25">
        <v>38.862850999999999</v>
      </c>
      <c r="S86" s="25">
        <v>39.925473400000001</v>
      </c>
      <c r="T86" s="25">
        <v>41.855649</v>
      </c>
      <c r="U86" s="25">
        <v>43.475732999999998</v>
      </c>
      <c r="V86" s="25">
        <v>50.625033000000002</v>
      </c>
      <c r="W86" s="25">
        <v>52.195959000000002</v>
      </c>
      <c r="X86" s="25">
        <v>56.802959999999999</v>
      </c>
      <c r="Y86" s="25">
        <v>56.360878999999898</v>
      </c>
      <c r="Z86" s="25">
        <v>59.336621000000001</v>
      </c>
      <c r="AA86" s="25">
        <v>63.515008999999999</v>
      </c>
      <c r="AB86" s="25">
        <v>61.733759999999997</v>
      </c>
      <c r="AC86" s="25">
        <v>61.659089000000002</v>
      </c>
      <c r="AD86" s="25">
        <v>61.864461000000006</v>
      </c>
      <c r="AE86" s="25">
        <v>58.913702999999998</v>
      </c>
      <c r="AH86" s="13"/>
      <c r="AI86" s="13"/>
    </row>
    <row r="87" spans="1:35" s="28" customFormat="1">
      <c r="A87" s="34" t="s">
        <v>138</v>
      </c>
      <c r="B87" s="34"/>
      <c r="C87" s="35">
        <v>9201.0678275664086</v>
      </c>
      <c r="D87" s="35">
        <v>9577.6893159408028</v>
      </c>
      <c r="E87" s="35">
        <v>10332.969185976315</v>
      </c>
      <c r="F87" s="35">
        <v>12406.931257978125</v>
      </c>
      <c r="G87" s="35">
        <v>13809.421079320942</v>
      </c>
      <c r="H87" s="35">
        <v>13276.13970700324</v>
      </c>
      <c r="I87" s="35">
        <v>13906.854854360899</v>
      </c>
      <c r="J87" s="35">
        <v>14417.382543520745</v>
      </c>
      <c r="K87" s="35">
        <v>14043.907800686373</v>
      </c>
      <c r="L87" s="35">
        <v>13898.008171946964</v>
      </c>
      <c r="M87" s="35">
        <v>14335.69394687762</v>
      </c>
      <c r="N87" s="35">
        <v>14320.474087087927</v>
      </c>
      <c r="O87" s="35">
        <v>14431.344185553629</v>
      </c>
      <c r="P87" s="35">
        <v>14538.76432292487</v>
      </c>
      <c r="Q87" s="35">
        <v>14404.757379766364</v>
      </c>
      <c r="R87" s="35">
        <v>14382.809188017276</v>
      </c>
      <c r="S87" s="35">
        <v>14457.789233615496</v>
      </c>
      <c r="T87" s="35">
        <v>14377.805067679034</v>
      </c>
      <c r="U87" s="35">
        <v>14230.630292530936</v>
      </c>
      <c r="V87" s="35">
        <v>14052.879733871079</v>
      </c>
      <c r="W87" s="35">
        <v>14145.531174316469</v>
      </c>
      <c r="X87" s="35">
        <v>13782.110795803514</v>
      </c>
      <c r="Y87" s="35">
        <v>13783.30904505358</v>
      </c>
      <c r="Z87" s="35">
        <v>13447.809490158743</v>
      </c>
      <c r="AA87" s="35">
        <v>13461.785723984874</v>
      </c>
      <c r="AB87" s="35">
        <v>13490.572271382367</v>
      </c>
      <c r="AC87" s="35">
        <v>13119.691009457056</v>
      </c>
      <c r="AD87" s="35">
        <v>12826.122672711088</v>
      </c>
      <c r="AE87" s="35">
        <v>12500.586602180791</v>
      </c>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261.21537540538071</v>
      </c>
      <c r="D92" s="33">
        <v>351.96477308994889</v>
      </c>
      <c r="E92" s="33">
        <v>376.14466497416299</v>
      </c>
      <c r="F92" s="33">
        <v>428.03362495911807</v>
      </c>
      <c r="G92" s="33">
        <v>422.53336764482998</v>
      </c>
      <c r="H92" s="33">
        <v>414.89172234152397</v>
      </c>
      <c r="I92" s="33">
        <v>401.54982132691799</v>
      </c>
      <c r="J92" s="33">
        <v>372.93206952743492</v>
      </c>
      <c r="K92" s="33">
        <v>345.11174153972803</v>
      </c>
      <c r="L92" s="33">
        <v>342.60608278043003</v>
      </c>
      <c r="M92" s="33">
        <v>333.27219019507987</v>
      </c>
      <c r="N92" s="33">
        <v>345.87405964569996</v>
      </c>
      <c r="O92" s="33">
        <v>452.42061613635991</v>
      </c>
      <c r="P92" s="33">
        <v>421.07217485311998</v>
      </c>
      <c r="Q92" s="33">
        <v>435.62273263678895</v>
      </c>
      <c r="R92" s="33">
        <v>435.98345910550995</v>
      </c>
      <c r="S92" s="33">
        <v>3389.03594241575</v>
      </c>
      <c r="T92" s="33">
        <v>3379.20151702868</v>
      </c>
      <c r="U92" s="33">
        <v>4429.1636827950178</v>
      </c>
      <c r="V92" s="33">
        <v>4391.7925396596584</v>
      </c>
      <c r="W92" s="33">
        <v>6135.0987021707006</v>
      </c>
      <c r="X92" s="33">
        <v>6019.1274862890195</v>
      </c>
      <c r="Y92" s="33">
        <v>6017.0249281087299</v>
      </c>
      <c r="Z92" s="33">
        <v>6140.8004647312391</v>
      </c>
      <c r="AA92" s="33">
        <v>6118.1922674757689</v>
      </c>
      <c r="AB92" s="33">
        <v>7578.0336155956811</v>
      </c>
      <c r="AC92" s="33">
        <v>7671.4445218297997</v>
      </c>
      <c r="AD92" s="33">
        <v>7679.9145306952605</v>
      </c>
      <c r="AE92" s="33">
        <v>7351.8068710683701</v>
      </c>
      <c r="AF92" s="13"/>
      <c r="AG92" s="13"/>
      <c r="AH92" s="13"/>
      <c r="AI92" s="13"/>
    </row>
    <row r="93" spans="1:35" collapsed="1">
      <c r="A93" s="29" t="s">
        <v>40</v>
      </c>
      <c r="B93" s="29" t="s">
        <v>72</v>
      </c>
      <c r="C93" s="33">
        <v>180.59201999999999</v>
      </c>
      <c r="D93" s="33">
        <v>588.49273799999992</v>
      </c>
      <c r="E93" s="33">
        <v>769.40107686514</v>
      </c>
      <c r="F93" s="33">
        <v>3621.434113338616</v>
      </c>
      <c r="G93" s="33">
        <v>7213.5896341494936</v>
      </c>
      <c r="H93" s="33">
        <v>7706.4048130756546</v>
      </c>
      <c r="I93" s="33">
        <v>8649.417213095423</v>
      </c>
      <c r="J93" s="33">
        <v>9634.2606226506614</v>
      </c>
      <c r="K93" s="33">
        <v>13764.072814722651</v>
      </c>
      <c r="L93" s="33">
        <v>14732.835491701633</v>
      </c>
      <c r="M93" s="33">
        <v>14581.321203607949</v>
      </c>
      <c r="N93" s="33">
        <v>16243.219897345885</v>
      </c>
      <c r="O93" s="33">
        <v>15024.868316704109</v>
      </c>
      <c r="P93" s="33">
        <v>14609.692849941801</v>
      </c>
      <c r="Q93" s="33">
        <v>15986.594298917593</v>
      </c>
      <c r="R93" s="33">
        <v>15899.212545882317</v>
      </c>
      <c r="S93" s="33">
        <v>16536.93201707285</v>
      </c>
      <c r="T93" s="33">
        <v>16032.29168767734</v>
      </c>
      <c r="U93" s="33">
        <v>17033.22436106321</v>
      </c>
      <c r="V93" s="33">
        <v>17827.595869428886</v>
      </c>
      <c r="W93" s="33">
        <v>18747.634878747074</v>
      </c>
      <c r="X93" s="33">
        <v>22445.343963346844</v>
      </c>
      <c r="Y93" s="33">
        <v>22159.19656701546</v>
      </c>
      <c r="Z93" s="33">
        <v>23946.979528387164</v>
      </c>
      <c r="AA93" s="33">
        <v>23704.639765624066</v>
      </c>
      <c r="AB93" s="33">
        <v>22275.230200449703</v>
      </c>
      <c r="AC93" s="33">
        <v>21572.162925618661</v>
      </c>
      <c r="AD93" s="33">
        <v>24038.779561820207</v>
      </c>
      <c r="AE93" s="33">
        <v>23929.127034611371</v>
      </c>
    </row>
    <row r="94" spans="1:35">
      <c r="A94" s="29" t="s">
        <v>40</v>
      </c>
      <c r="B94" s="29" t="s">
        <v>76</v>
      </c>
      <c r="C94" s="33">
        <v>51.455444197999995</v>
      </c>
      <c r="D94" s="33">
        <v>93.420339161999891</v>
      </c>
      <c r="E94" s="33">
        <v>129.43019177299999</v>
      </c>
      <c r="F94" s="33">
        <v>226.81277644999997</v>
      </c>
      <c r="G94" s="33">
        <v>338.88101594</v>
      </c>
      <c r="H94" s="33">
        <v>461.69401912999882</v>
      </c>
      <c r="I94" s="33">
        <v>608.77809049999803</v>
      </c>
      <c r="J94" s="33">
        <v>763.27566960000013</v>
      </c>
      <c r="K94" s="33">
        <v>907.20544119999977</v>
      </c>
      <c r="L94" s="33">
        <v>1108.662796899999</v>
      </c>
      <c r="M94" s="33">
        <v>1359.6073573999997</v>
      </c>
      <c r="N94" s="33">
        <v>1673.0345822999989</v>
      </c>
      <c r="O94" s="33">
        <v>1860.8305919999998</v>
      </c>
      <c r="P94" s="33">
        <v>1978.6147659999999</v>
      </c>
      <c r="Q94" s="33">
        <v>2214.2655819999995</v>
      </c>
      <c r="R94" s="33">
        <v>2379.953560599999</v>
      </c>
      <c r="S94" s="33">
        <v>2256.7225729999991</v>
      </c>
      <c r="T94" s="33">
        <v>2338.2209579999994</v>
      </c>
      <c r="U94" s="33">
        <v>2481.0288709999991</v>
      </c>
      <c r="V94" s="33">
        <v>2642.875270999999</v>
      </c>
      <c r="W94" s="33">
        <v>2849.079686</v>
      </c>
      <c r="X94" s="33">
        <v>3010.4975119999995</v>
      </c>
      <c r="Y94" s="33">
        <v>3080.2874479999996</v>
      </c>
      <c r="Z94" s="33">
        <v>3366.5367769999989</v>
      </c>
      <c r="AA94" s="33">
        <v>3345.6744289999988</v>
      </c>
      <c r="AB94" s="33">
        <v>3218.0922599999994</v>
      </c>
      <c r="AC94" s="33">
        <v>3327.3267000000001</v>
      </c>
      <c r="AD94" s="33">
        <v>3440.8123779999987</v>
      </c>
      <c r="AE94" s="33">
        <v>2742.7206104999987</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4.1886142E-5</v>
      </c>
      <c r="D97" s="33">
        <v>6.2735756000000003E-5</v>
      </c>
      <c r="E97" s="33">
        <v>6.2762699000000005E-5</v>
      </c>
      <c r="F97" s="33">
        <v>8.3402050000000002E-5</v>
      </c>
      <c r="G97" s="33">
        <v>9.9579157999999995E-5</v>
      </c>
      <c r="H97" s="33">
        <v>1.1167798999999989E-4</v>
      </c>
      <c r="I97" s="33">
        <v>1.416182529999999E-4</v>
      </c>
      <c r="J97" s="33">
        <v>1.6032916E-4</v>
      </c>
      <c r="K97" s="33">
        <v>3.9493499240000002E-3</v>
      </c>
      <c r="L97" s="33">
        <v>4.06742791E-3</v>
      </c>
      <c r="M97" s="33">
        <v>3.9646675600000002E-3</v>
      </c>
      <c r="N97" s="33">
        <v>4.1702654600000002E-3</v>
      </c>
      <c r="O97" s="33">
        <v>4.0546489E-3</v>
      </c>
      <c r="P97" s="33">
        <v>3.9863631999999998E-3</v>
      </c>
      <c r="Q97" s="33">
        <v>4.1642455999999998E-3</v>
      </c>
      <c r="R97" s="33">
        <v>4.1793984699999998E-3</v>
      </c>
      <c r="S97" s="33">
        <v>304.01741905559999</v>
      </c>
      <c r="T97" s="33">
        <v>298.62920256119997</v>
      </c>
      <c r="U97" s="33">
        <v>805.86009596699989</v>
      </c>
      <c r="V97" s="33">
        <v>787.60071657319997</v>
      </c>
      <c r="W97" s="33">
        <v>1600.8073600974001</v>
      </c>
      <c r="X97" s="33">
        <v>1578.1798179733998</v>
      </c>
      <c r="Y97" s="33">
        <v>1590.1179137070001</v>
      </c>
      <c r="Z97" s="33">
        <v>1626.07657455</v>
      </c>
      <c r="AA97" s="33">
        <v>1626.016925201</v>
      </c>
      <c r="AB97" s="33">
        <v>1589.9945083695002</v>
      </c>
      <c r="AC97" s="33">
        <v>1557.3600705879999</v>
      </c>
      <c r="AD97" s="33">
        <v>1607.0201205540002</v>
      </c>
      <c r="AE97" s="33">
        <v>1585.2879750374</v>
      </c>
    </row>
    <row r="98" spans="1:31">
      <c r="A98" s="29" t="s">
        <v>130</v>
      </c>
      <c r="B98" s="29" t="s">
        <v>72</v>
      </c>
      <c r="C98" s="33">
        <v>135.499674</v>
      </c>
      <c r="D98" s="33">
        <v>444.96303799999998</v>
      </c>
      <c r="E98" s="33">
        <v>567.21869871481692</v>
      </c>
      <c r="F98" s="33">
        <v>2841.2466711404095</v>
      </c>
      <c r="G98" s="33">
        <v>6401.2576318289648</v>
      </c>
      <c r="H98" s="33">
        <v>7031.8433030389306</v>
      </c>
      <c r="I98" s="33">
        <v>7946.0737090936154</v>
      </c>
      <c r="J98" s="33">
        <v>8684.3483224652409</v>
      </c>
      <c r="K98" s="33">
        <v>13000.264907543677</v>
      </c>
      <c r="L98" s="33">
        <v>13932.427413277846</v>
      </c>
      <c r="M98" s="33">
        <v>13823.923926418169</v>
      </c>
      <c r="N98" s="33">
        <v>15245.840377224402</v>
      </c>
      <c r="O98" s="33">
        <v>14123.550144063029</v>
      </c>
      <c r="P98" s="33">
        <v>13757.522169999869</v>
      </c>
      <c r="Q98" s="33">
        <v>15046.961133145691</v>
      </c>
      <c r="R98" s="33">
        <v>15000.345161936651</v>
      </c>
      <c r="S98" s="33">
        <v>14590.319040687251</v>
      </c>
      <c r="T98" s="33">
        <v>14067.863815610699</v>
      </c>
      <c r="U98" s="33">
        <v>14727.3692634666</v>
      </c>
      <c r="V98" s="33">
        <v>15441.37336378759</v>
      </c>
      <c r="W98" s="33">
        <v>14855.171975779751</v>
      </c>
      <c r="X98" s="33">
        <v>15143.08351595004</v>
      </c>
      <c r="Y98" s="33">
        <v>15170.46394281119</v>
      </c>
      <c r="Z98" s="33">
        <v>16528.239882376241</v>
      </c>
      <c r="AA98" s="33">
        <v>16629.105177515499</v>
      </c>
      <c r="AB98" s="33">
        <v>15670.087509704099</v>
      </c>
      <c r="AC98" s="33">
        <v>14864.291224330549</v>
      </c>
      <c r="AD98" s="33">
        <v>15816.948392220849</v>
      </c>
      <c r="AE98" s="33">
        <v>15153.3077851536</v>
      </c>
    </row>
    <row r="99" spans="1:31">
      <c r="A99" s="29" t="s">
        <v>130</v>
      </c>
      <c r="B99" s="29" t="s">
        <v>76</v>
      </c>
      <c r="C99" s="33">
        <v>18.653803199999999</v>
      </c>
      <c r="D99" s="33">
        <v>35.926873799999996</v>
      </c>
      <c r="E99" s="33">
        <v>46.238746200000001</v>
      </c>
      <c r="F99" s="33">
        <v>87.654517999999996</v>
      </c>
      <c r="G99" s="33">
        <v>132.35140699999999</v>
      </c>
      <c r="H99" s="33">
        <v>177.45602</v>
      </c>
      <c r="I99" s="33">
        <v>235.22456999999898</v>
      </c>
      <c r="J99" s="33">
        <v>284.05657400000001</v>
      </c>
      <c r="K99" s="33">
        <v>335.06742399999985</v>
      </c>
      <c r="L99" s="33">
        <v>403.38467400000002</v>
      </c>
      <c r="M99" s="33">
        <v>475.81403999999998</v>
      </c>
      <c r="N99" s="33">
        <v>573.17779000000007</v>
      </c>
      <c r="O99" s="33">
        <v>644.69413999999995</v>
      </c>
      <c r="P99" s="33">
        <v>666.54606000000001</v>
      </c>
      <c r="Q99" s="33">
        <v>743.19601999999998</v>
      </c>
      <c r="R99" s="33">
        <v>799.825639999999</v>
      </c>
      <c r="S99" s="33">
        <v>800.84727999999996</v>
      </c>
      <c r="T99" s="33">
        <v>816.82056999999998</v>
      </c>
      <c r="U99" s="33">
        <v>880.12578000000008</v>
      </c>
      <c r="V99" s="33">
        <v>912.65055000000007</v>
      </c>
      <c r="W99" s="33">
        <v>985.32070999999996</v>
      </c>
      <c r="X99" s="33">
        <v>1048.05439</v>
      </c>
      <c r="Y99" s="33">
        <v>1081.9232199999999</v>
      </c>
      <c r="Z99" s="33">
        <v>1180.4979000000001</v>
      </c>
      <c r="AA99" s="33">
        <v>1193.4491</v>
      </c>
      <c r="AB99" s="33">
        <v>1188.7842499999999</v>
      </c>
      <c r="AC99" s="33">
        <v>1191.7813800000001</v>
      </c>
      <c r="AD99" s="33">
        <v>1279.9850099999999</v>
      </c>
      <c r="AE99" s="33">
        <v>1083.310809999999</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2.9253167999999999E-5</v>
      </c>
      <c r="D102" s="33">
        <v>26.840063784989997</v>
      </c>
      <c r="E102" s="33">
        <v>31.61274408101</v>
      </c>
      <c r="F102" s="33">
        <v>39.370227441019999</v>
      </c>
      <c r="G102" s="33">
        <v>41.847749635809997</v>
      </c>
      <c r="H102" s="33">
        <v>40.877481043699994</v>
      </c>
      <c r="I102" s="33">
        <v>39.951213950845002</v>
      </c>
      <c r="J102" s="33">
        <v>39.028149714049903</v>
      </c>
      <c r="K102" s="33">
        <v>37.315493682490001</v>
      </c>
      <c r="L102" s="33">
        <v>38.074074353420002</v>
      </c>
      <c r="M102" s="33">
        <v>37.052156597370001</v>
      </c>
      <c r="N102" s="33">
        <v>37.600451717830005</v>
      </c>
      <c r="O102" s="33">
        <v>192.51140199999998</v>
      </c>
      <c r="P102" s="33">
        <v>199.01240000000001</v>
      </c>
      <c r="Q102" s="33">
        <v>197.80024400000002</v>
      </c>
      <c r="R102" s="33">
        <v>197.86386999999999</v>
      </c>
      <c r="S102" s="33">
        <v>2316.608444</v>
      </c>
      <c r="T102" s="33">
        <v>2320.3640759999998</v>
      </c>
      <c r="U102" s="33">
        <v>2335.4489290000001</v>
      </c>
      <c r="V102" s="33">
        <v>2344.4177</v>
      </c>
      <c r="W102" s="33">
        <v>2391.7031000000002</v>
      </c>
      <c r="X102" s="33">
        <v>2371.5275999999999</v>
      </c>
      <c r="Y102" s="33">
        <v>2377.9353000000001</v>
      </c>
      <c r="Z102" s="33">
        <v>2386.6567</v>
      </c>
      <c r="AA102" s="33">
        <v>2366.7579999999998</v>
      </c>
      <c r="AB102" s="33">
        <v>3942.3512999999998</v>
      </c>
      <c r="AC102" s="33">
        <v>4089.9643999999998</v>
      </c>
      <c r="AD102" s="33">
        <v>4093.9540000000002</v>
      </c>
      <c r="AE102" s="33">
        <v>3918.8656999999998</v>
      </c>
    </row>
    <row r="103" spans="1:31">
      <c r="A103" s="29" t="s">
        <v>131</v>
      </c>
      <c r="B103" s="29" t="s">
        <v>72</v>
      </c>
      <c r="C103" s="33">
        <v>45.092345999999999</v>
      </c>
      <c r="D103" s="33">
        <v>143.52969999999999</v>
      </c>
      <c r="E103" s="33">
        <v>202.18215067689599</v>
      </c>
      <c r="F103" s="33">
        <v>780.18719395818505</v>
      </c>
      <c r="G103" s="33">
        <v>812.33173449284402</v>
      </c>
      <c r="H103" s="33">
        <v>674.56122829366996</v>
      </c>
      <c r="I103" s="33">
        <v>703.34321420090998</v>
      </c>
      <c r="J103" s="33">
        <v>949.91198916225994</v>
      </c>
      <c r="K103" s="33">
        <v>763.80758824182396</v>
      </c>
      <c r="L103" s="33">
        <v>800.40774285076998</v>
      </c>
      <c r="M103" s="33">
        <v>757.39689559915598</v>
      </c>
      <c r="N103" s="33">
        <v>997.37891350915993</v>
      </c>
      <c r="O103" s="33">
        <v>901.3175775917299</v>
      </c>
      <c r="P103" s="33">
        <v>852.17008492420007</v>
      </c>
      <c r="Q103" s="33">
        <v>939.63252257104</v>
      </c>
      <c r="R103" s="33">
        <v>898.86671835423999</v>
      </c>
      <c r="S103" s="33">
        <v>1792.2082</v>
      </c>
      <c r="T103" s="33">
        <v>1809.9243999999999</v>
      </c>
      <c r="U103" s="33">
        <v>1885.4575</v>
      </c>
      <c r="V103" s="33">
        <v>1960.0378499999999</v>
      </c>
      <c r="W103" s="33">
        <v>2239.2626599999999</v>
      </c>
      <c r="X103" s="33">
        <v>5700.1941999999999</v>
      </c>
      <c r="Y103" s="33">
        <v>5442.9024499999996</v>
      </c>
      <c r="Z103" s="33">
        <v>5673.2632000000003</v>
      </c>
      <c r="AA103" s="33">
        <v>5345.53593</v>
      </c>
      <c r="AB103" s="33">
        <v>4956.7508200000002</v>
      </c>
      <c r="AC103" s="33">
        <v>5054.0486000000001</v>
      </c>
      <c r="AD103" s="33">
        <v>5232.1952999999994</v>
      </c>
      <c r="AE103" s="33">
        <v>5936.3088699999998</v>
      </c>
    </row>
    <row r="104" spans="1:31">
      <c r="A104" s="29" t="s">
        <v>131</v>
      </c>
      <c r="B104" s="29" t="s">
        <v>76</v>
      </c>
      <c r="C104" s="33">
        <v>8.0749952999999906</v>
      </c>
      <c r="D104" s="33">
        <v>14.0172705</v>
      </c>
      <c r="E104" s="33">
        <v>21.829703599999998</v>
      </c>
      <c r="F104" s="33">
        <v>42.782771000000004</v>
      </c>
      <c r="G104" s="33">
        <v>68.680249000000003</v>
      </c>
      <c r="H104" s="33">
        <v>93.130329999999901</v>
      </c>
      <c r="I104" s="33">
        <v>123.529861999999</v>
      </c>
      <c r="J104" s="33">
        <v>159.19025000000002</v>
      </c>
      <c r="K104" s="33">
        <v>191.030384</v>
      </c>
      <c r="L104" s="33">
        <v>240.737393</v>
      </c>
      <c r="M104" s="33">
        <v>296.27689399999991</v>
      </c>
      <c r="N104" s="33">
        <v>368.49482999999901</v>
      </c>
      <c r="O104" s="33">
        <v>403.60758999999996</v>
      </c>
      <c r="P104" s="33">
        <v>456.42684000000003</v>
      </c>
      <c r="Q104" s="33">
        <v>500.57420000000002</v>
      </c>
      <c r="R104" s="33">
        <v>538.17917999999997</v>
      </c>
      <c r="S104" s="33">
        <v>434.84948999999995</v>
      </c>
      <c r="T104" s="33">
        <v>474.92106000000001</v>
      </c>
      <c r="U104" s="33">
        <v>515.43072999999902</v>
      </c>
      <c r="V104" s="33">
        <v>568.27363400000002</v>
      </c>
      <c r="W104" s="33">
        <v>641.97182399999997</v>
      </c>
      <c r="X104" s="33">
        <v>685.48725999999908</v>
      </c>
      <c r="Y104" s="33">
        <v>722.26548000000003</v>
      </c>
      <c r="Z104" s="33">
        <v>756.00626</v>
      </c>
      <c r="AA104" s="33">
        <v>710.30963000000008</v>
      </c>
      <c r="AB104" s="33">
        <v>604.21559999999999</v>
      </c>
      <c r="AC104" s="33">
        <v>681.38639999999998</v>
      </c>
      <c r="AD104" s="33">
        <v>700.40438999999901</v>
      </c>
      <c r="AE104" s="33">
        <v>438.13018999999997</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137.53013365102581</v>
      </c>
      <c r="D107" s="33">
        <v>201.80998820131998</v>
      </c>
      <c r="E107" s="33">
        <v>209.54199291179998</v>
      </c>
      <c r="F107" s="33">
        <v>245.86339147732801</v>
      </c>
      <c r="G107" s="33">
        <v>241.735758115073</v>
      </c>
      <c r="H107" s="33">
        <v>240.86917181373997</v>
      </c>
      <c r="I107" s="33">
        <v>233.91724455005001</v>
      </c>
      <c r="J107" s="33">
        <v>212.16698632777002</v>
      </c>
      <c r="K107" s="33">
        <v>196.26466132297003</v>
      </c>
      <c r="L107" s="33">
        <v>195.66152312794</v>
      </c>
      <c r="M107" s="33">
        <v>190.82956459791998</v>
      </c>
      <c r="N107" s="33">
        <v>199.67161518930001</v>
      </c>
      <c r="O107" s="33">
        <v>155.0312177694</v>
      </c>
      <c r="P107" s="33">
        <v>143.23483933061999</v>
      </c>
      <c r="Q107" s="33">
        <v>155.007435377099</v>
      </c>
      <c r="R107" s="33">
        <v>155.11577042275999</v>
      </c>
      <c r="S107" s="33">
        <v>141.30745368660001</v>
      </c>
      <c r="T107" s="33">
        <v>137.1319816123</v>
      </c>
      <c r="U107" s="33">
        <v>393.26366499999801</v>
      </c>
      <c r="V107" s="33">
        <v>391.52884299999999</v>
      </c>
      <c r="W107" s="33">
        <v>884.89819399999999</v>
      </c>
      <c r="X107" s="33">
        <v>816.15920000000006</v>
      </c>
      <c r="Y107" s="33">
        <v>804.04190000000006</v>
      </c>
      <c r="Z107" s="33">
        <v>859.74854000000005</v>
      </c>
      <c r="AA107" s="33">
        <v>841.46935999999903</v>
      </c>
      <c r="AB107" s="33">
        <v>825.80820000000006</v>
      </c>
      <c r="AC107" s="33">
        <v>819.90674000000001</v>
      </c>
      <c r="AD107" s="33">
        <v>793.93690000000004</v>
      </c>
      <c r="AE107" s="33">
        <v>761.14790000000005</v>
      </c>
    </row>
    <row r="108" spans="1:31">
      <c r="A108" s="29" t="s">
        <v>132</v>
      </c>
      <c r="B108" s="29" t="s">
        <v>72</v>
      </c>
      <c r="C108" s="33">
        <v>0</v>
      </c>
      <c r="D108" s="33">
        <v>0</v>
      </c>
      <c r="E108" s="33">
        <v>6.082333E-5</v>
      </c>
      <c r="F108" s="33">
        <v>7.6769739999999994E-5</v>
      </c>
      <c r="G108" s="33">
        <v>7.6163175000000001E-5</v>
      </c>
      <c r="H108" s="33">
        <v>8.1259925000000006E-5</v>
      </c>
      <c r="I108" s="33">
        <v>8.0326289999999996E-5</v>
      </c>
      <c r="J108" s="33">
        <v>8.7762564E-5</v>
      </c>
      <c r="K108" s="33">
        <v>8.6859599999999896E-5</v>
      </c>
      <c r="L108" s="33">
        <v>9.0016980000000001E-5</v>
      </c>
      <c r="M108" s="33">
        <v>9.5903204000000005E-5</v>
      </c>
      <c r="N108" s="33">
        <v>2.5447892E-4</v>
      </c>
      <c r="O108" s="33">
        <v>2.4283685000000001E-4</v>
      </c>
      <c r="P108" s="33">
        <v>2.3704824999999999E-4</v>
      </c>
      <c r="Q108" s="33">
        <v>2.5434433999999999E-4</v>
      </c>
      <c r="R108" s="33">
        <v>2.528497E-4</v>
      </c>
      <c r="S108" s="33">
        <v>154.40430000000001</v>
      </c>
      <c r="T108" s="33">
        <v>154.50298000000001</v>
      </c>
      <c r="U108" s="33">
        <v>420.39702999999997</v>
      </c>
      <c r="V108" s="33">
        <v>426.18407999999999</v>
      </c>
      <c r="W108" s="33">
        <v>1653.1995999999999</v>
      </c>
      <c r="X108" s="33">
        <v>1602.0655999999999</v>
      </c>
      <c r="Y108" s="33">
        <v>1545.8295000000001</v>
      </c>
      <c r="Z108" s="33">
        <v>1745.4757</v>
      </c>
      <c r="AA108" s="33">
        <v>1729.9979000000001</v>
      </c>
      <c r="AB108" s="33">
        <v>1648.3911000000001</v>
      </c>
      <c r="AC108" s="33">
        <v>1653.8223</v>
      </c>
      <c r="AD108" s="33">
        <v>2989.6350000000002</v>
      </c>
      <c r="AE108" s="33">
        <v>2839.5095000000001</v>
      </c>
    </row>
    <row r="109" spans="1:31">
      <c r="A109" s="29" t="s">
        <v>132</v>
      </c>
      <c r="B109" s="29" t="s">
        <v>76</v>
      </c>
      <c r="C109" s="33">
        <v>12.0209545</v>
      </c>
      <c r="D109" s="33">
        <v>20.8141227999999</v>
      </c>
      <c r="E109" s="33">
        <v>31.0022293</v>
      </c>
      <c r="F109" s="33">
        <v>56.820533499999996</v>
      </c>
      <c r="G109" s="33">
        <v>84.964181999999994</v>
      </c>
      <c r="H109" s="33">
        <v>119.48126799999889</v>
      </c>
      <c r="I109" s="33">
        <v>160.30682300000001</v>
      </c>
      <c r="J109" s="33">
        <v>210.93911800000001</v>
      </c>
      <c r="K109" s="33">
        <v>260.74466999999999</v>
      </c>
      <c r="L109" s="33">
        <v>321.98316199999999</v>
      </c>
      <c r="M109" s="33">
        <v>409.29457999999988</v>
      </c>
      <c r="N109" s="33">
        <v>516.96347000000003</v>
      </c>
      <c r="O109" s="33">
        <v>578.22388999999998</v>
      </c>
      <c r="P109" s="33">
        <v>606.25810000000001</v>
      </c>
      <c r="Q109" s="33">
        <v>691.63792999999998</v>
      </c>
      <c r="R109" s="33">
        <v>745.61291400000005</v>
      </c>
      <c r="S109" s="33">
        <v>750.07628999999895</v>
      </c>
      <c r="T109" s="33">
        <v>766.19562999999994</v>
      </c>
      <c r="U109" s="33">
        <v>792.42177000000004</v>
      </c>
      <c r="V109" s="33">
        <v>857.313839999999</v>
      </c>
      <c r="W109" s="33">
        <v>899.63954000000001</v>
      </c>
      <c r="X109" s="33">
        <v>939.46355999999992</v>
      </c>
      <c r="Y109" s="33">
        <v>932.8613499999999</v>
      </c>
      <c r="Z109" s="33">
        <v>1062.257949999999</v>
      </c>
      <c r="AA109" s="33">
        <v>1064.952489999999</v>
      </c>
      <c r="AB109" s="33">
        <v>1061.1204599999999</v>
      </c>
      <c r="AC109" s="33">
        <v>1085.83348</v>
      </c>
      <c r="AD109" s="33">
        <v>1096.6490000000001</v>
      </c>
      <c r="AE109" s="33">
        <v>925.64440999999999</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123.6851416885049</v>
      </c>
      <c r="D112" s="33">
        <v>123.3146175268199</v>
      </c>
      <c r="E112" s="33">
        <v>134.98982488960701</v>
      </c>
      <c r="F112" s="33">
        <v>142.79987396954002</v>
      </c>
      <c r="G112" s="33">
        <v>138.94968941957501</v>
      </c>
      <c r="H112" s="33">
        <v>133.14488606208897</v>
      </c>
      <c r="I112" s="33">
        <v>127.68113614577999</v>
      </c>
      <c r="J112" s="33">
        <v>121.73667335073999</v>
      </c>
      <c r="K112" s="33">
        <v>111.52752330139002</v>
      </c>
      <c r="L112" s="33">
        <v>108.86629812441001</v>
      </c>
      <c r="M112" s="33">
        <v>105.38635328366991</v>
      </c>
      <c r="N112" s="33">
        <v>108.59764857965999</v>
      </c>
      <c r="O112" s="33">
        <v>104.87376650573991</v>
      </c>
      <c r="P112" s="33">
        <v>78.820770889940007</v>
      </c>
      <c r="Q112" s="33">
        <v>82.810693635449908</v>
      </c>
      <c r="R112" s="33">
        <v>82.999438995199995</v>
      </c>
      <c r="S112" s="33">
        <v>627.10239999999999</v>
      </c>
      <c r="T112" s="33">
        <v>623.07601999999997</v>
      </c>
      <c r="U112" s="33">
        <v>894.59067999999991</v>
      </c>
      <c r="V112" s="33">
        <v>868.24496399999907</v>
      </c>
      <c r="W112" s="33">
        <v>1257.68974</v>
      </c>
      <c r="X112" s="33">
        <v>1253.2605599999999</v>
      </c>
      <c r="Y112" s="33">
        <v>1244.92948</v>
      </c>
      <c r="Z112" s="33">
        <v>1268.3182899999999</v>
      </c>
      <c r="AA112" s="33">
        <v>1283.9476099999902</v>
      </c>
      <c r="AB112" s="33">
        <v>1219.8792149999999</v>
      </c>
      <c r="AC112" s="33">
        <v>1204.2128949999999</v>
      </c>
      <c r="AD112" s="33">
        <v>1185.003015</v>
      </c>
      <c r="AE112" s="33">
        <v>1086.5048099999999</v>
      </c>
    </row>
    <row r="113" spans="1:31">
      <c r="A113" s="29" t="s">
        <v>133</v>
      </c>
      <c r="B113" s="29" t="s">
        <v>72</v>
      </c>
      <c r="C113" s="33">
        <v>0</v>
      </c>
      <c r="D113" s="33">
        <v>0</v>
      </c>
      <c r="E113" s="33">
        <v>4.89633569999999E-5</v>
      </c>
      <c r="F113" s="33">
        <v>4.7560456999999901E-5</v>
      </c>
      <c r="G113" s="33">
        <v>4.699859E-5</v>
      </c>
      <c r="H113" s="33">
        <v>4.9349876999999997E-5</v>
      </c>
      <c r="I113" s="33">
        <v>5.0237965999999901E-5</v>
      </c>
      <c r="J113" s="33">
        <v>5.4483079999999999E-5</v>
      </c>
      <c r="K113" s="33">
        <v>5.4864349999999999E-5</v>
      </c>
      <c r="L113" s="33">
        <v>5.7746037999999901E-5</v>
      </c>
      <c r="M113" s="33">
        <v>6.0300929999999999E-5</v>
      </c>
      <c r="N113" s="33">
        <v>9.4442505000000003E-5</v>
      </c>
      <c r="O113" s="33">
        <v>9.2485170000000005E-5</v>
      </c>
      <c r="P113" s="33">
        <v>9.1270260000000003E-5</v>
      </c>
      <c r="Q113" s="33">
        <v>1.069603E-4</v>
      </c>
      <c r="R113" s="33">
        <v>1.1335128500000001E-4</v>
      </c>
      <c r="S113" s="33">
        <v>1.5879204E-4</v>
      </c>
      <c r="T113" s="33">
        <v>1.5997983E-4</v>
      </c>
      <c r="U113" s="33">
        <v>1.6335348000000001E-4</v>
      </c>
      <c r="V113" s="33">
        <v>1.6713971999999901E-4</v>
      </c>
      <c r="W113" s="33">
        <v>2.3166271999999999E-4</v>
      </c>
      <c r="X113" s="33">
        <v>2.3036700000000001E-4</v>
      </c>
      <c r="Y113" s="33">
        <v>2.3037624000000001E-4</v>
      </c>
      <c r="Z113" s="33">
        <v>2.7675410000000002E-4</v>
      </c>
      <c r="AA113" s="33">
        <v>2.7259115999999999E-4</v>
      </c>
      <c r="AB113" s="33">
        <v>2.6558354000000002E-4</v>
      </c>
      <c r="AC113" s="33">
        <v>2.6844465000000001E-4</v>
      </c>
      <c r="AD113" s="33">
        <v>2.7155700000000002E-4</v>
      </c>
      <c r="AE113" s="33">
        <v>2.7401546999999998E-4</v>
      </c>
    </row>
    <row r="114" spans="1:31">
      <c r="A114" s="29" t="s">
        <v>133</v>
      </c>
      <c r="B114" s="29" t="s">
        <v>76</v>
      </c>
      <c r="C114" s="33">
        <v>12.412009999999999</v>
      </c>
      <c r="D114" s="33">
        <v>21.697086299999999</v>
      </c>
      <c r="E114" s="33">
        <v>29.715968700000001</v>
      </c>
      <c r="F114" s="33">
        <v>38.342143899999989</v>
      </c>
      <c r="G114" s="33">
        <v>50.802470599999999</v>
      </c>
      <c r="H114" s="33">
        <v>68.133319</v>
      </c>
      <c r="I114" s="33">
        <v>85.136567999999997</v>
      </c>
      <c r="J114" s="33">
        <v>103.19388900000001</v>
      </c>
      <c r="K114" s="33">
        <v>112.369872</v>
      </c>
      <c r="L114" s="33">
        <v>132.87928799999901</v>
      </c>
      <c r="M114" s="33">
        <v>159.38647600000002</v>
      </c>
      <c r="N114" s="33">
        <v>190.14354599999999</v>
      </c>
      <c r="O114" s="33">
        <v>207.112347</v>
      </c>
      <c r="P114" s="33">
        <v>215.35178999999991</v>
      </c>
      <c r="Q114" s="33">
        <v>239.56467599999999</v>
      </c>
      <c r="R114" s="33">
        <v>249.55249000000001</v>
      </c>
      <c r="S114" s="33">
        <v>223.168137</v>
      </c>
      <c r="T114" s="33">
        <v>230.04697000000002</v>
      </c>
      <c r="U114" s="33">
        <v>240.86938000000001</v>
      </c>
      <c r="V114" s="33">
        <v>243.81894</v>
      </c>
      <c r="W114" s="33">
        <v>259.55629699999997</v>
      </c>
      <c r="X114" s="33">
        <v>269.178425</v>
      </c>
      <c r="Y114" s="33">
        <v>275.67858999999999</v>
      </c>
      <c r="Z114" s="33">
        <v>296.60581400000001</v>
      </c>
      <c r="AA114" s="33">
        <v>300.51504699999987</v>
      </c>
      <c r="AB114" s="33">
        <v>290.09182699999997</v>
      </c>
      <c r="AC114" s="33">
        <v>294.09371500000003</v>
      </c>
      <c r="AD114" s="33">
        <v>289.74808999999999</v>
      </c>
      <c r="AE114" s="33">
        <v>224.924758</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2.8926540000000001E-5</v>
      </c>
      <c r="D117" s="33">
        <v>4.0841062999999902E-5</v>
      </c>
      <c r="E117" s="33">
        <v>4.0329047000000002E-5</v>
      </c>
      <c r="F117" s="33">
        <v>4.8669179999999997E-5</v>
      </c>
      <c r="G117" s="33">
        <v>7.0895213999999895E-5</v>
      </c>
      <c r="H117" s="33">
        <v>7.1744005000000003E-5</v>
      </c>
      <c r="I117" s="33">
        <v>8.5061990000000006E-5</v>
      </c>
      <c r="J117" s="33">
        <v>9.9805715E-5</v>
      </c>
      <c r="K117" s="33">
        <v>1.13882954E-4</v>
      </c>
      <c r="L117" s="33">
        <v>1.19746749999999E-4</v>
      </c>
      <c r="M117" s="33">
        <v>1.5104855999999999E-4</v>
      </c>
      <c r="N117" s="33">
        <v>1.7389344999999999E-4</v>
      </c>
      <c r="O117" s="33">
        <v>1.7521232E-4</v>
      </c>
      <c r="P117" s="33">
        <v>1.7826935999999999E-4</v>
      </c>
      <c r="Q117" s="33">
        <v>1.95378639999999E-4</v>
      </c>
      <c r="R117" s="33">
        <v>2.0028907999999901E-4</v>
      </c>
      <c r="S117" s="33">
        <v>2.2567354999999999E-4</v>
      </c>
      <c r="T117" s="33">
        <v>2.3685517999999899E-4</v>
      </c>
      <c r="U117" s="33">
        <v>3.1282802E-4</v>
      </c>
      <c r="V117" s="33">
        <v>3.1608645999999999E-4</v>
      </c>
      <c r="W117" s="33">
        <v>3.0807330000000001E-4</v>
      </c>
      <c r="X117" s="33">
        <v>3.0831561999999999E-4</v>
      </c>
      <c r="Y117" s="33">
        <v>3.3440172999999899E-4</v>
      </c>
      <c r="Z117" s="33">
        <v>3.6018123999999899E-4</v>
      </c>
      <c r="AA117" s="33">
        <v>3.7227477999999902E-4</v>
      </c>
      <c r="AB117" s="33">
        <v>3.9222617999999898E-4</v>
      </c>
      <c r="AC117" s="33">
        <v>4.1624179999999998E-4</v>
      </c>
      <c r="AD117" s="33">
        <v>4.9514125999999999E-4</v>
      </c>
      <c r="AE117" s="33">
        <v>4.8603097000000001E-4</v>
      </c>
    </row>
    <row r="118" spans="1:31">
      <c r="A118" s="29" t="s">
        <v>134</v>
      </c>
      <c r="B118" s="29" t="s">
        <v>72</v>
      </c>
      <c r="C118" s="33">
        <v>0</v>
      </c>
      <c r="D118" s="33">
        <v>0</v>
      </c>
      <c r="E118" s="33">
        <v>1.1768674000000001E-4</v>
      </c>
      <c r="F118" s="33">
        <v>1.23909824E-4</v>
      </c>
      <c r="G118" s="33">
        <v>1.4466591999999989E-4</v>
      </c>
      <c r="H118" s="33">
        <v>1.5113325199999999E-4</v>
      </c>
      <c r="I118" s="33">
        <v>1.5923664000000001E-4</v>
      </c>
      <c r="J118" s="33">
        <v>1.68777516E-4</v>
      </c>
      <c r="K118" s="33">
        <v>1.7721320199999999E-4</v>
      </c>
      <c r="L118" s="33">
        <v>1.878099999999999E-4</v>
      </c>
      <c r="M118" s="33">
        <v>2.2538648999999999E-4</v>
      </c>
      <c r="N118" s="33">
        <v>2.5769090000000002E-4</v>
      </c>
      <c r="O118" s="33">
        <v>2.5972732999999897E-4</v>
      </c>
      <c r="P118" s="33">
        <v>2.6669921999999903E-4</v>
      </c>
      <c r="Q118" s="33">
        <v>2.8189622E-4</v>
      </c>
      <c r="R118" s="33">
        <v>2.9939044E-4</v>
      </c>
      <c r="S118" s="33">
        <v>3.1759355999999898E-4</v>
      </c>
      <c r="T118" s="33">
        <v>3.3208681000000001E-4</v>
      </c>
      <c r="U118" s="33">
        <v>4.0424313000000001E-4</v>
      </c>
      <c r="V118" s="33">
        <v>4.0850157999999803E-4</v>
      </c>
      <c r="W118" s="33">
        <v>4.1130460000000002E-4</v>
      </c>
      <c r="X118" s="33">
        <v>4.1702979999999796E-4</v>
      </c>
      <c r="Y118" s="33">
        <v>4.4382803E-4</v>
      </c>
      <c r="Z118" s="33">
        <v>4.6925682000000001E-4</v>
      </c>
      <c r="AA118" s="33">
        <v>4.8551740999999899E-4</v>
      </c>
      <c r="AB118" s="33">
        <v>5.0516205999999995E-4</v>
      </c>
      <c r="AC118" s="33">
        <v>5.3284345999999997E-4</v>
      </c>
      <c r="AD118" s="33">
        <v>5.9804235999999999E-4</v>
      </c>
      <c r="AE118" s="33">
        <v>6.0544229999999997E-4</v>
      </c>
    </row>
    <row r="119" spans="1:31">
      <c r="A119" s="29" t="s">
        <v>134</v>
      </c>
      <c r="B119" s="29" t="s">
        <v>76</v>
      </c>
      <c r="C119" s="33">
        <v>0.29368119800000003</v>
      </c>
      <c r="D119" s="33">
        <v>0.96498576199999908</v>
      </c>
      <c r="E119" s="33">
        <v>0.64354397299999999</v>
      </c>
      <c r="F119" s="33">
        <v>1.2128100499999901</v>
      </c>
      <c r="G119" s="33">
        <v>2.0827073399999998</v>
      </c>
      <c r="H119" s="33">
        <v>3.4930821299999999</v>
      </c>
      <c r="I119" s="33">
        <v>4.5802674999999997</v>
      </c>
      <c r="J119" s="33">
        <v>5.8958386000000003</v>
      </c>
      <c r="K119" s="33">
        <v>7.9930912000000003</v>
      </c>
      <c r="L119" s="33">
        <v>9.6782798999999891</v>
      </c>
      <c r="M119" s="33">
        <v>18.835367399999903</v>
      </c>
      <c r="N119" s="33">
        <v>24.254946299999897</v>
      </c>
      <c r="O119" s="33">
        <v>27.192624999999989</v>
      </c>
      <c r="P119" s="33">
        <v>34.031975999999993</v>
      </c>
      <c r="Q119" s="33">
        <v>39.292755999999997</v>
      </c>
      <c r="R119" s="33">
        <v>46.783336599999998</v>
      </c>
      <c r="S119" s="33">
        <v>47.781375999999987</v>
      </c>
      <c r="T119" s="33">
        <v>50.236727999999999</v>
      </c>
      <c r="U119" s="33">
        <v>52.181210999999998</v>
      </c>
      <c r="V119" s="33">
        <v>60.818306999999997</v>
      </c>
      <c r="W119" s="33">
        <v>62.591314999999994</v>
      </c>
      <c r="X119" s="33">
        <v>68.313877000000005</v>
      </c>
      <c r="Y119" s="33">
        <v>67.5588079999999</v>
      </c>
      <c r="Z119" s="33">
        <v>71.168852999999999</v>
      </c>
      <c r="AA119" s="33">
        <v>76.448161999999797</v>
      </c>
      <c r="AB119" s="33">
        <v>73.880122999999998</v>
      </c>
      <c r="AC119" s="33">
        <v>74.231724999999997</v>
      </c>
      <c r="AD119" s="33">
        <v>74.025887999999895</v>
      </c>
      <c r="AE119" s="33">
        <v>70.710442499999999</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18081.438647898227</v>
      </c>
      <c r="D124" s="33">
        <v>20662.010918039163</v>
      </c>
      <c r="E124" s="33">
        <v>22943.696806209344</v>
      </c>
      <c r="F124" s="33">
        <v>24337.675162925483</v>
      </c>
      <c r="G124" s="33">
        <v>25836.666723344981</v>
      </c>
      <c r="H124" s="33">
        <v>29743.598953620454</v>
      </c>
      <c r="I124" s="33">
        <v>31628.611299068343</v>
      </c>
      <c r="J124" s="33">
        <v>30029.254192404165</v>
      </c>
      <c r="K124" s="33">
        <v>32659.512394570542</v>
      </c>
      <c r="L124" s="33">
        <v>35030.653040242738</v>
      </c>
      <c r="M124" s="33">
        <v>36638.300782442217</v>
      </c>
      <c r="N124" s="33">
        <v>38077.416161867157</v>
      </c>
      <c r="O124" s="33">
        <v>38254.957419011916</v>
      </c>
      <c r="P124" s="33">
        <v>38392.579465981289</v>
      </c>
      <c r="Q124" s="33">
        <v>42801.826357804945</v>
      </c>
      <c r="R124" s="33">
        <v>44411.536342654254</v>
      </c>
      <c r="S124" s="33">
        <v>41595.186288031713</v>
      </c>
      <c r="T124" s="33">
        <v>45056.215348133126</v>
      </c>
      <c r="U124" s="33">
        <v>48266.357585481106</v>
      </c>
      <c r="V124" s="33">
        <v>50374.638490155754</v>
      </c>
      <c r="W124" s="33">
        <v>52032.006965651533</v>
      </c>
      <c r="X124" s="33">
        <v>52366.587375177274</v>
      </c>
      <c r="Y124" s="33">
        <v>52314.448012492889</v>
      </c>
      <c r="Z124" s="33">
        <v>57698.142597734615</v>
      </c>
      <c r="AA124" s="33">
        <v>59145.901675866655</v>
      </c>
      <c r="AB124" s="33">
        <v>54662.133356852413</v>
      </c>
      <c r="AC124" s="33">
        <v>58824.246249625037</v>
      </c>
      <c r="AD124" s="33">
        <v>62847.099574128806</v>
      </c>
      <c r="AE124" s="33">
        <v>65242.261575535595</v>
      </c>
    </row>
    <row r="125" spans="1:31" collapsed="1">
      <c r="A125" s="29" t="s">
        <v>40</v>
      </c>
      <c r="B125" s="29" t="s">
        <v>77</v>
      </c>
      <c r="C125" s="33">
        <v>277.67303164657545</v>
      </c>
      <c r="D125" s="33">
        <v>348.04928789514213</v>
      </c>
      <c r="E125" s="33">
        <v>414.65718545269817</v>
      </c>
      <c r="F125" s="33">
        <v>498.49548107921976</v>
      </c>
      <c r="G125" s="33">
        <v>608.40056373381469</v>
      </c>
      <c r="H125" s="33">
        <v>741.86378117310937</v>
      </c>
      <c r="I125" s="33">
        <v>879.59543881174238</v>
      </c>
      <c r="J125" s="33">
        <v>999.57873303800704</v>
      </c>
      <c r="K125" s="33">
        <v>1132.8893507627986</v>
      </c>
      <c r="L125" s="33">
        <v>1302.6889929565775</v>
      </c>
      <c r="M125" s="33">
        <v>1548.0918075232764</v>
      </c>
      <c r="N125" s="33">
        <v>1710.4010215304424</v>
      </c>
      <c r="O125" s="33">
        <v>1846.6072428069092</v>
      </c>
      <c r="P125" s="33">
        <v>1938.5549906889134</v>
      </c>
      <c r="Q125" s="33">
        <v>2014.4020415435418</v>
      </c>
      <c r="R125" s="33">
        <v>2051.587114948893</v>
      </c>
      <c r="S125" s="33">
        <v>2079.5415126759963</v>
      </c>
      <c r="T125" s="33">
        <v>2108.7375913751093</v>
      </c>
      <c r="U125" s="33">
        <v>2146.4946429797665</v>
      </c>
      <c r="V125" s="33">
        <v>2191.7829809704958</v>
      </c>
      <c r="W125" s="33">
        <v>2235.636927139336</v>
      </c>
      <c r="X125" s="33">
        <v>2271.7863604386375</v>
      </c>
      <c r="Y125" s="33">
        <v>2307.522674641154</v>
      </c>
      <c r="Z125" s="33">
        <v>2277.5593055505624</v>
      </c>
      <c r="AA125" s="33">
        <v>2252.9965072491063</v>
      </c>
      <c r="AB125" s="33">
        <v>2219.5941267027147</v>
      </c>
      <c r="AC125" s="33">
        <v>2197.0130108439894</v>
      </c>
      <c r="AD125" s="33">
        <v>2158.705956493714</v>
      </c>
      <c r="AE125" s="33">
        <v>2120.3852030451249</v>
      </c>
    </row>
    <row r="126" spans="1:31" collapsed="1">
      <c r="A126" s="29" t="s">
        <v>40</v>
      </c>
      <c r="B126" s="29" t="s">
        <v>78</v>
      </c>
      <c r="C126" s="33">
        <v>235.92720710444399</v>
      </c>
      <c r="D126" s="33">
        <v>295.68844224229383</v>
      </c>
      <c r="E126" s="33">
        <v>352.26465029248465</v>
      </c>
      <c r="F126" s="33">
        <v>423.34022536450533</v>
      </c>
      <c r="G126" s="33">
        <v>517.01834411501784</v>
      </c>
      <c r="H126" s="33">
        <v>630.3563179450033</v>
      </c>
      <c r="I126" s="33">
        <v>747.29789900097114</v>
      </c>
      <c r="J126" s="33">
        <v>849.15118038487367</v>
      </c>
      <c r="K126" s="33">
        <v>962.50842020833363</v>
      </c>
      <c r="L126" s="33">
        <v>1106.4300110344873</v>
      </c>
      <c r="M126" s="33">
        <v>1314.8337194954743</v>
      </c>
      <c r="N126" s="33">
        <v>1452.9196837887707</v>
      </c>
      <c r="O126" s="33">
        <v>1568.9293930700981</v>
      </c>
      <c r="P126" s="33">
        <v>1646.6058951091718</v>
      </c>
      <c r="Q126" s="33">
        <v>1711.1140763263631</v>
      </c>
      <c r="R126" s="33">
        <v>1742.8867667517623</v>
      </c>
      <c r="S126" s="33">
        <v>1766.3004748162004</v>
      </c>
      <c r="T126" s="33">
        <v>1791.3781766381226</v>
      </c>
      <c r="U126" s="33">
        <v>1823.4712040085758</v>
      </c>
      <c r="V126" s="33">
        <v>1862.3814644985164</v>
      </c>
      <c r="W126" s="33">
        <v>1899.3742339450059</v>
      </c>
      <c r="X126" s="33">
        <v>1929.5881242432583</v>
      </c>
      <c r="Y126" s="33">
        <v>1960.5473512527874</v>
      </c>
      <c r="Z126" s="33">
        <v>1934.9252346388046</v>
      </c>
      <c r="AA126" s="33">
        <v>1914.4989446052255</v>
      </c>
      <c r="AB126" s="33">
        <v>1885.8257712413044</v>
      </c>
      <c r="AC126" s="33">
        <v>1866.0238475021065</v>
      </c>
      <c r="AD126" s="33">
        <v>1833.1226126561087</v>
      </c>
      <c r="AE126" s="33">
        <v>1800.8456425906354</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5262.5019689159972</v>
      </c>
      <c r="D129" s="25">
        <v>6181.716905507139</v>
      </c>
      <c r="E129" s="25">
        <v>6669.0038734125874</v>
      </c>
      <c r="F129" s="25">
        <v>7202.2525554472168</v>
      </c>
      <c r="G129" s="25">
        <v>7719.6435752631623</v>
      </c>
      <c r="H129" s="25">
        <v>9159.6902943514906</v>
      </c>
      <c r="I129" s="25">
        <v>9481.6780993765005</v>
      </c>
      <c r="J129" s="25">
        <v>8800.2104798824203</v>
      </c>
      <c r="K129" s="25">
        <v>9379.036213511481</v>
      </c>
      <c r="L129" s="25">
        <v>10306.88126236995</v>
      </c>
      <c r="M129" s="25">
        <v>11157.564436559329</v>
      </c>
      <c r="N129" s="25">
        <v>11238.42368977172</v>
      </c>
      <c r="O129" s="25">
        <v>11474.50230859737</v>
      </c>
      <c r="P129" s="25">
        <v>11494.531883017809</v>
      </c>
      <c r="Q129" s="25">
        <v>13223.15244960627</v>
      </c>
      <c r="R129" s="25">
        <v>13573.953187495879</v>
      </c>
      <c r="S129" s="25">
        <v>12642.53519605552</v>
      </c>
      <c r="T129" s="25">
        <v>13512.546542408301</v>
      </c>
      <c r="U129" s="25">
        <v>14814.164881246208</v>
      </c>
      <c r="V129" s="25">
        <v>15966.64432365711</v>
      </c>
      <c r="W129" s="25">
        <v>16025.12310111614</v>
      </c>
      <c r="X129" s="25">
        <v>16436.64695692142</v>
      </c>
      <c r="Y129" s="25">
        <v>16440.361887569528</v>
      </c>
      <c r="Z129" s="25">
        <v>18694.273477648181</v>
      </c>
      <c r="AA129" s="25">
        <v>18945.024060401338</v>
      </c>
      <c r="AB129" s="25">
        <v>17334.959870374088</v>
      </c>
      <c r="AC129" s="25">
        <v>18327.377654739208</v>
      </c>
      <c r="AD129" s="25">
        <v>19980.69288269987</v>
      </c>
      <c r="AE129" s="25">
        <v>21371.707049068689</v>
      </c>
    </row>
    <row r="130" spans="1:31">
      <c r="A130" s="29" t="s">
        <v>130</v>
      </c>
      <c r="B130" s="29" t="s">
        <v>77</v>
      </c>
      <c r="C130" s="33">
        <v>105.947411859035</v>
      </c>
      <c r="D130" s="33">
        <v>129.75841228294348</v>
      </c>
      <c r="E130" s="33">
        <v>160.65570174086051</v>
      </c>
      <c r="F130" s="33">
        <v>198.49934935569749</v>
      </c>
      <c r="G130" s="33">
        <v>244.13024920439699</v>
      </c>
      <c r="H130" s="33">
        <v>294.46274902355646</v>
      </c>
      <c r="I130" s="33">
        <v>342.97219311690299</v>
      </c>
      <c r="J130" s="33">
        <v>380.51319960594151</v>
      </c>
      <c r="K130" s="33">
        <v>424.225079200506</v>
      </c>
      <c r="L130" s="33">
        <v>476.80771505546551</v>
      </c>
      <c r="M130" s="33">
        <v>549.63786114674508</v>
      </c>
      <c r="N130" s="33">
        <v>603.51325736713</v>
      </c>
      <c r="O130" s="33">
        <v>644.43954938793001</v>
      </c>
      <c r="P130" s="33">
        <v>671.013554405685</v>
      </c>
      <c r="Q130" s="33">
        <v>693.24700162124509</v>
      </c>
      <c r="R130" s="33">
        <v>703.673446249005</v>
      </c>
      <c r="S130" s="33">
        <v>712.06020399140994</v>
      </c>
      <c r="T130" s="33">
        <v>719.80452242326498</v>
      </c>
      <c r="U130" s="33">
        <v>732.70461409711504</v>
      </c>
      <c r="V130" s="33">
        <v>746.00593976044502</v>
      </c>
      <c r="W130" s="33">
        <v>757.76178059864003</v>
      </c>
      <c r="X130" s="33">
        <v>767.30563012123002</v>
      </c>
      <c r="Y130" s="33">
        <v>777.32449110793993</v>
      </c>
      <c r="Z130" s="33">
        <v>767.05982944226002</v>
      </c>
      <c r="AA130" s="33">
        <v>757.93253148078497</v>
      </c>
      <c r="AB130" s="33">
        <v>746.654231005665</v>
      </c>
      <c r="AC130" s="33">
        <v>737.50307054758002</v>
      </c>
      <c r="AD130" s="33">
        <v>725.19940616607505</v>
      </c>
      <c r="AE130" s="33">
        <v>712.28174088525509</v>
      </c>
    </row>
    <row r="131" spans="1:31">
      <c r="A131" s="29" t="s">
        <v>130</v>
      </c>
      <c r="B131" s="29" t="s">
        <v>78</v>
      </c>
      <c r="C131" s="33">
        <v>90.007192133903501</v>
      </c>
      <c r="D131" s="33">
        <v>110.219052359581</v>
      </c>
      <c r="E131" s="33">
        <v>136.43931134033201</v>
      </c>
      <c r="F131" s="33">
        <v>168.5489090533255</v>
      </c>
      <c r="G131" s="33">
        <v>207.45139900445901</v>
      </c>
      <c r="H131" s="33">
        <v>250.26595235633849</v>
      </c>
      <c r="I131" s="33">
        <v>291.48239863872499</v>
      </c>
      <c r="J131" s="33">
        <v>323.22544004809851</v>
      </c>
      <c r="K131" s="33">
        <v>360.36323483943897</v>
      </c>
      <c r="L131" s="33">
        <v>404.93010363578748</v>
      </c>
      <c r="M131" s="33">
        <v>466.6639269475935</v>
      </c>
      <c r="N131" s="33">
        <v>512.71773752593504</v>
      </c>
      <c r="O131" s="33">
        <v>547.43683539580991</v>
      </c>
      <c r="P131" s="33">
        <v>569.99067563056508</v>
      </c>
      <c r="Q131" s="33">
        <v>588.64877578353503</v>
      </c>
      <c r="R131" s="33">
        <v>597.63458005142002</v>
      </c>
      <c r="S131" s="33">
        <v>604.67403739166002</v>
      </c>
      <c r="T131" s="33">
        <v>611.82139996528497</v>
      </c>
      <c r="U131" s="33">
        <v>622.57760639953494</v>
      </c>
      <c r="V131" s="33">
        <v>634.03348635864006</v>
      </c>
      <c r="W131" s="33">
        <v>643.98499494934003</v>
      </c>
      <c r="X131" s="33">
        <v>651.385852184295</v>
      </c>
      <c r="Y131" s="33">
        <v>660.28476231384002</v>
      </c>
      <c r="Z131" s="33">
        <v>651.74998949813505</v>
      </c>
      <c r="AA131" s="33">
        <v>644.18576845550501</v>
      </c>
      <c r="AB131" s="33">
        <v>634.42510224151499</v>
      </c>
      <c r="AC131" s="33">
        <v>626.37342481994506</v>
      </c>
      <c r="AD131" s="33">
        <v>615.63636376190004</v>
      </c>
      <c r="AE131" s="33">
        <v>605.00308781909496</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5599.1330929306914</v>
      </c>
      <c r="D134" s="25">
        <v>6419.2022004444188</v>
      </c>
      <c r="E134" s="25">
        <v>6849.2421083620666</v>
      </c>
      <c r="F134" s="25">
        <v>6976.7305538393166</v>
      </c>
      <c r="G134" s="25">
        <v>7521.3007520885421</v>
      </c>
      <c r="H134" s="25">
        <v>8418.7776539831993</v>
      </c>
      <c r="I134" s="25">
        <v>8849.2798791072801</v>
      </c>
      <c r="J134" s="25">
        <v>7761.5579715228896</v>
      </c>
      <c r="K134" s="25">
        <v>8742.3146538692308</v>
      </c>
      <c r="L134" s="25">
        <v>9381.0994487458502</v>
      </c>
      <c r="M134" s="25">
        <v>10217.29004371653</v>
      </c>
      <c r="N134" s="25">
        <v>10464.73744584419</v>
      </c>
      <c r="O134" s="25">
        <v>10402.39156887725</v>
      </c>
      <c r="P134" s="25">
        <v>10912.8440169155</v>
      </c>
      <c r="Q134" s="25">
        <v>12104.433594218061</v>
      </c>
      <c r="R134" s="25">
        <v>12579.60834757983</v>
      </c>
      <c r="S134" s="25">
        <v>10999.127881635051</v>
      </c>
      <c r="T134" s="25">
        <v>12302.53114019949</v>
      </c>
      <c r="U134" s="25">
        <v>13081.165172597699</v>
      </c>
      <c r="V134" s="25">
        <v>14105.702527835019</v>
      </c>
      <c r="W134" s="25">
        <v>14319.637105567761</v>
      </c>
      <c r="X134" s="25">
        <v>14202.992928525189</v>
      </c>
      <c r="Y134" s="25">
        <v>14756.95936310357</v>
      </c>
      <c r="Z134" s="25">
        <v>16066.24988365181</v>
      </c>
      <c r="AA134" s="25">
        <v>16501.263523327551</v>
      </c>
      <c r="AB134" s="25">
        <v>14246.851031000209</v>
      </c>
      <c r="AC134" s="25">
        <v>15883.21851053022</v>
      </c>
      <c r="AD134" s="25">
        <v>16841.06027065136</v>
      </c>
      <c r="AE134" s="25">
        <v>18093.308909040101</v>
      </c>
    </row>
    <row r="135" spans="1:31">
      <c r="A135" s="29" t="s">
        <v>131</v>
      </c>
      <c r="B135" s="29" t="s">
        <v>77</v>
      </c>
      <c r="C135" s="33">
        <v>50.0113895368575</v>
      </c>
      <c r="D135" s="33">
        <v>61.5171017265315</v>
      </c>
      <c r="E135" s="33">
        <v>75.866306857287512</v>
      </c>
      <c r="F135" s="33">
        <v>94.069627527236506</v>
      </c>
      <c r="G135" s="33">
        <v>116.59103385126549</v>
      </c>
      <c r="H135" s="33">
        <v>141.78242580747599</v>
      </c>
      <c r="I135" s="33">
        <v>165.2105725235935</v>
      </c>
      <c r="J135" s="33">
        <v>186.91833597016299</v>
      </c>
      <c r="K135" s="33">
        <v>211.13333909225449</v>
      </c>
      <c r="L135" s="33">
        <v>249.223821133673</v>
      </c>
      <c r="M135" s="33">
        <v>305.81769474506348</v>
      </c>
      <c r="N135" s="33">
        <v>340.71016465377801</v>
      </c>
      <c r="O135" s="33">
        <v>375.39063204097749</v>
      </c>
      <c r="P135" s="33">
        <v>400.70884781742052</v>
      </c>
      <c r="Q135" s="33">
        <v>421.66585930895798</v>
      </c>
      <c r="R135" s="33">
        <v>433.74226082611051</v>
      </c>
      <c r="S135" s="33">
        <v>444.19403981971698</v>
      </c>
      <c r="T135" s="33">
        <v>453.63935582208597</v>
      </c>
      <c r="U135" s="33">
        <v>464.42379519009552</v>
      </c>
      <c r="V135" s="33">
        <v>478.93747557449302</v>
      </c>
      <c r="W135" s="33">
        <v>492.59528223133054</v>
      </c>
      <c r="X135" s="33">
        <v>504.56662096976999</v>
      </c>
      <c r="Y135" s="33">
        <v>516.06026795369007</v>
      </c>
      <c r="Z135" s="33">
        <v>510.96987603997997</v>
      </c>
      <c r="AA135" s="33">
        <v>506.65832495784497</v>
      </c>
      <c r="AB135" s="33">
        <v>501.15046624659999</v>
      </c>
      <c r="AC135" s="33">
        <v>496.66292601585349</v>
      </c>
      <c r="AD135" s="33">
        <v>488.63735249328602</v>
      </c>
      <c r="AE135" s="33">
        <v>481.57002361869803</v>
      </c>
    </row>
    <row r="136" spans="1:31">
      <c r="A136" s="29" t="s">
        <v>131</v>
      </c>
      <c r="B136" s="29" t="s">
        <v>78</v>
      </c>
      <c r="C136" s="33">
        <v>42.506074624061547</v>
      </c>
      <c r="D136" s="33">
        <v>52.285341371535999</v>
      </c>
      <c r="E136" s="33">
        <v>64.482792471170001</v>
      </c>
      <c r="F136" s="33">
        <v>79.882072787045999</v>
      </c>
      <c r="G136" s="33">
        <v>99.093848785161512</v>
      </c>
      <c r="H136" s="33">
        <v>120.402555527687</v>
      </c>
      <c r="I136" s="33">
        <v>140.34087233161901</v>
      </c>
      <c r="J136" s="33">
        <v>158.85165558242753</v>
      </c>
      <c r="K136" s="33">
        <v>179.43035423278801</v>
      </c>
      <c r="L136" s="33">
        <v>211.62151659011801</v>
      </c>
      <c r="M136" s="33">
        <v>259.77764008712751</v>
      </c>
      <c r="N136" s="33">
        <v>289.56727884292604</v>
      </c>
      <c r="O136" s="33">
        <v>319.0620165436265</v>
      </c>
      <c r="P136" s="33">
        <v>340.49846341133099</v>
      </c>
      <c r="Q136" s="33">
        <v>358.37622596168501</v>
      </c>
      <c r="R136" s="33">
        <v>368.36346948814349</v>
      </c>
      <c r="S136" s="33">
        <v>377.20193897247304</v>
      </c>
      <c r="T136" s="33">
        <v>385.24108123779251</v>
      </c>
      <c r="U136" s="33">
        <v>394.57178042221051</v>
      </c>
      <c r="V136" s="33">
        <v>406.63554327392546</v>
      </c>
      <c r="W136" s="33">
        <v>418.674747272491</v>
      </c>
      <c r="X136" s="33">
        <v>428.65856604719153</v>
      </c>
      <c r="Y136" s="33">
        <v>438.64185992145497</v>
      </c>
      <c r="Z136" s="33">
        <v>433.86089158630347</v>
      </c>
      <c r="AA136" s="33">
        <v>430.52480712890599</v>
      </c>
      <c r="AB136" s="33">
        <v>425.59090300941449</v>
      </c>
      <c r="AC136" s="33">
        <v>421.66678231430046</v>
      </c>
      <c r="AD136" s="33">
        <v>414.79145932197548</v>
      </c>
      <c r="AE136" s="33">
        <v>409.13946264648405</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4340.4611202881561</v>
      </c>
      <c r="D139" s="25">
        <v>4948.3454785365648</v>
      </c>
      <c r="E139" s="25">
        <v>6032.5824522615112</v>
      </c>
      <c r="F139" s="25">
        <v>6682.6204206257316</v>
      </c>
      <c r="G139" s="25">
        <v>7094.1359330781152</v>
      </c>
      <c r="H139" s="25">
        <v>8336.007656788046</v>
      </c>
      <c r="I139" s="25">
        <v>9185.2389270186104</v>
      </c>
      <c r="J139" s="25">
        <v>9387.8939254900506</v>
      </c>
      <c r="K139" s="25">
        <v>10175.567975479331</v>
      </c>
      <c r="L139" s="25">
        <v>10822.11176868937</v>
      </c>
      <c r="M139" s="25">
        <v>10650.86153075081</v>
      </c>
      <c r="N139" s="25">
        <v>11521.61361922285</v>
      </c>
      <c r="O139" s="25">
        <v>11532.89451421034</v>
      </c>
      <c r="P139" s="25">
        <v>11240.91504419989</v>
      </c>
      <c r="Q139" s="25">
        <v>12363.92805291589</v>
      </c>
      <c r="R139" s="25">
        <v>12838.727325226329</v>
      </c>
      <c r="S139" s="25">
        <v>12633.47481274655</v>
      </c>
      <c r="T139" s="25">
        <v>13592.876327443111</v>
      </c>
      <c r="U139" s="25">
        <v>14534.119894903259</v>
      </c>
      <c r="V139" s="25">
        <v>14353.840126016381</v>
      </c>
      <c r="W139" s="25">
        <v>15458.294164079201</v>
      </c>
      <c r="X139" s="25">
        <v>15526.02910420186</v>
      </c>
      <c r="Y139" s="25">
        <v>15088.885920262132</v>
      </c>
      <c r="Z139" s="25">
        <v>16500.646943842541</v>
      </c>
      <c r="AA139" s="25">
        <v>16953.57341663702</v>
      </c>
      <c r="AB139" s="25">
        <v>16528.770230930582</v>
      </c>
      <c r="AC139" s="25">
        <v>17674.83850143215</v>
      </c>
      <c r="AD139" s="25">
        <v>18841.810887698681</v>
      </c>
      <c r="AE139" s="25">
        <v>18490.458810937529</v>
      </c>
    </row>
    <row r="140" spans="1:31">
      <c r="A140" s="29" t="s">
        <v>132</v>
      </c>
      <c r="B140" s="29" t="s">
        <v>77</v>
      </c>
      <c r="C140" s="33">
        <v>59.709605631828005</v>
      </c>
      <c r="D140" s="33">
        <v>75.429154778480495</v>
      </c>
      <c r="E140" s="33">
        <v>92.162860285758512</v>
      </c>
      <c r="F140" s="33">
        <v>114.96322575187649</v>
      </c>
      <c r="G140" s="33">
        <v>144.131579353809</v>
      </c>
      <c r="H140" s="33">
        <v>180.96644391655897</v>
      </c>
      <c r="I140" s="33">
        <v>226.06563628268202</v>
      </c>
      <c r="J140" s="33">
        <v>275.02294333076446</v>
      </c>
      <c r="K140" s="33">
        <v>327.38127667224404</v>
      </c>
      <c r="L140" s="33">
        <v>388.6310166819095</v>
      </c>
      <c r="M140" s="33">
        <v>474.23535388278947</v>
      </c>
      <c r="N140" s="33">
        <v>532.49755134773</v>
      </c>
      <c r="O140" s="33">
        <v>580.39244601201995</v>
      </c>
      <c r="P140" s="33">
        <v>612.62062222194493</v>
      </c>
      <c r="Q140" s="33">
        <v>640.15931408977497</v>
      </c>
      <c r="R140" s="33">
        <v>653.91053011751001</v>
      </c>
      <c r="S140" s="33">
        <v>663.53475967884003</v>
      </c>
      <c r="T140" s="33">
        <v>674.33123775959007</v>
      </c>
      <c r="U140" s="33">
        <v>687.92430151989993</v>
      </c>
      <c r="V140" s="33">
        <v>703.544814885135</v>
      </c>
      <c r="W140" s="33">
        <v>719.66766263484499</v>
      </c>
      <c r="X140" s="33">
        <v>733.39259972572006</v>
      </c>
      <c r="Y140" s="33">
        <v>745.99288429402998</v>
      </c>
      <c r="Z140" s="33">
        <v>737.43449844932502</v>
      </c>
      <c r="AA140" s="33">
        <v>730.91696744155502</v>
      </c>
      <c r="AB140" s="33">
        <v>720.77718089246503</v>
      </c>
      <c r="AC140" s="33">
        <v>715.34205203532997</v>
      </c>
      <c r="AD140" s="33">
        <v>703.851842498775</v>
      </c>
      <c r="AE140" s="33">
        <v>691.65328808593506</v>
      </c>
    </row>
    <row r="141" spans="1:31">
      <c r="A141" s="29" t="s">
        <v>132</v>
      </c>
      <c r="B141" s="29" t="s">
        <v>78</v>
      </c>
      <c r="C141" s="33">
        <v>50.7486756467815</v>
      </c>
      <c r="D141" s="33">
        <v>64.072399627208497</v>
      </c>
      <c r="E141" s="33">
        <v>78.281130249023008</v>
      </c>
      <c r="F141" s="33">
        <v>97.671500508785002</v>
      </c>
      <c r="G141" s="33">
        <v>122.4762644138335</v>
      </c>
      <c r="H141" s="33">
        <v>153.79963308620449</v>
      </c>
      <c r="I141" s="33">
        <v>191.97358714866601</v>
      </c>
      <c r="J141" s="33">
        <v>233.62960914611799</v>
      </c>
      <c r="K141" s="33">
        <v>278.13667710208853</v>
      </c>
      <c r="L141" s="33">
        <v>330.12242989301654</v>
      </c>
      <c r="M141" s="33">
        <v>402.95205899393551</v>
      </c>
      <c r="N141" s="33">
        <v>452.12078465461701</v>
      </c>
      <c r="O141" s="33">
        <v>493.08932610893248</v>
      </c>
      <c r="P141" s="33">
        <v>520.24598925590499</v>
      </c>
      <c r="Q141" s="33">
        <v>543.78186258125004</v>
      </c>
      <c r="R141" s="33">
        <v>555.68617412948504</v>
      </c>
      <c r="S141" s="33">
        <v>563.68581671154504</v>
      </c>
      <c r="T141" s="33">
        <v>572.67920083236493</v>
      </c>
      <c r="U141" s="33">
        <v>584.23559544658497</v>
      </c>
      <c r="V141" s="33">
        <v>598.0026244564051</v>
      </c>
      <c r="W141" s="33">
        <v>611.07665042304507</v>
      </c>
      <c r="X141" s="33">
        <v>623.19637729835495</v>
      </c>
      <c r="Y141" s="33">
        <v>633.90453316497496</v>
      </c>
      <c r="Z141" s="33">
        <v>626.62701769542491</v>
      </c>
      <c r="AA141" s="33">
        <v>621.18806880569002</v>
      </c>
      <c r="AB141" s="33">
        <v>612.52311111688493</v>
      </c>
      <c r="AC141" s="33">
        <v>607.76024813365507</v>
      </c>
      <c r="AD141" s="33">
        <v>597.85636372374995</v>
      </c>
      <c r="AE141" s="33">
        <v>587.22917126416996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2633.8627695901214</v>
      </c>
      <c r="D144" s="25">
        <v>2839.4657819413319</v>
      </c>
      <c r="E144" s="25">
        <v>3080.7142375950998</v>
      </c>
      <c r="F144" s="25">
        <v>3134.3479345710521</v>
      </c>
      <c r="G144" s="25">
        <v>3135.6143078785899</v>
      </c>
      <c r="H144" s="25">
        <v>3403.7903165281059</v>
      </c>
      <c r="I144" s="25">
        <v>3660.6797321921667</v>
      </c>
      <c r="J144" s="25">
        <v>3624.2978000597591</v>
      </c>
      <c r="K144" s="25">
        <v>3889.2755984599912</v>
      </c>
      <c r="L144" s="25">
        <v>4020.3589546431449</v>
      </c>
      <c r="M144" s="25">
        <v>4100.6522629033225</v>
      </c>
      <c r="N144" s="25">
        <v>4303.1976397365897</v>
      </c>
      <c r="O144" s="25">
        <v>4273.7411275958602</v>
      </c>
      <c r="P144" s="25">
        <v>4176.9991746702526</v>
      </c>
      <c r="Q144" s="25">
        <v>4477.1585255264599</v>
      </c>
      <c r="R144" s="25">
        <v>4754.2296701266696</v>
      </c>
      <c r="S144" s="25">
        <v>4640.4875844921999</v>
      </c>
      <c r="T144" s="25">
        <v>4935.94719164872</v>
      </c>
      <c r="U144" s="25">
        <v>5081.0750765212997</v>
      </c>
      <c r="V144" s="25">
        <v>5170.7321838813195</v>
      </c>
      <c r="W144" s="25">
        <v>5403.3196572079796</v>
      </c>
      <c r="X144" s="25">
        <v>5345.3405660120097</v>
      </c>
      <c r="Y144" s="25">
        <v>5186.3309611527602</v>
      </c>
      <c r="Z144" s="25">
        <v>5510.4740357083701</v>
      </c>
      <c r="AA144" s="25">
        <v>5790.1538825981797</v>
      </c>
      <c r="AB144" s="25">
        <v>5600.6107339074097</v>
      </c>
      <c r="AC144" s="25">
        <v>5957.6529277426998</v>
      </c>
      <c r="AD144" s="25">
        <v>6151.7469672229299</v>
      </c>
      <c r="AE144" s="25">
        <v>6244.65721182583</v>
      </c>
    </row>
    <row r="145" spans="1:31">
      <c r="A145" s="29" t="s">
        <v>133</v>
      </c>
      <c r="B145" s="29" t="s">
        <v>77</v>
      </c>
      <c r="C145" s="33">
        <v>54.655799528360006</v>
      </c>
      <c r="D145" s="33">
        <v>72.862019190728503</v>
      </c>
      <c r="E145" s="33">
        <v>75.646991189717994</v>
      </c>
      <c r="F145" s="33">
        <v>78.405453383922506</v>
      </c>
      <c r="G145" s="33">
        <v>88.217251646041504</v>
      </c>
      <c r="H145" s="33">
        <v>105.82501287817951</v>
      </c>
      <c r="I145" s="33">
        <v>122.14051146477451</v>
      </c>
      <c r="J145" s="33">
        <v>130.75392841202</v>
      </c>
      <c r="K145" s="33">
        <v>141.32015558147401</v>
      </c>
      <c r="L145" s="33">
        <v>155.98629144763899</v>
      </c>
      <c r="M145" s="33">
        <v>181.0190229466555</v>
      </c>
      <c r="N145" s="33">
        <v>193.10652406668652</v>
      </c>
      <c r="O145" s="33">
        <v>203.06319074821448</v>
      </c>
      <c r="P145" s="33">
        <v>209.1477171902655</v>
      </c>
      <c r="Q145" s="33">
        <v>212.91348628044099</v>
      </c>
      <c r="R145" s="33">
        <v>213.33581186047149</v>
      </c>
      <c r="S145" s="33">
        <v>212.24500880217551</v>
      </c>
      <c r="T145" s="33">
        <v>213.03842447280849</v>
      </c>
      <c r="U145" s="33">
        <v>213.037361654639</v>
      </c>
      <c r="V145" s="33">
        <v>214.26792517042151</v>
      </c>
      <c r="W145" s="33">
        <v>216.04446689796401</v>
      </c>
      <c r="X145" s="33">
        <v>216.51822498941402</v>
      </c>
      <c r="Y145" s="33">
        <v>217.707236297458</v>
      </c>
      <c r="Z145" s="33">
        <v>212.72777120375602</v>
      </c>
      <c r="AA145" s="33">
        <v>208.95239323234549</v>
      </c>
      <c r="AB145" s="33">
        <v>203.43481281328201</v>
      </c>
      <c r="AC145" s="33">
        <v>200.72878668594348</v>
      </c>
      <c r="AD145" s="33">
        <v>195.38834068822848</v>
      </c>
      <c r="AE145" s="33">
        <v>190.28490059494948</v>
      </c>
    </row>
    <row r="146" spans="1:31">
      <c r="A146" s="29" t="s">
        <v>133</v>
      </c>
      <c r="B146" s="29" t="s">
        <v>78</v>
      </c>
      <c r="C146" s="33">
        <v>46.421939605712844</v>
      </c>
      <c r="D146" s="33">
        <v>61.906098976134999</v>
      </c>
      <c r="E146" s="33">
        <v>64.288395888804999</v>
      </c>
      <c r="F146" s="33">
        <v>66.571067968368496</v>
      </c>
      <c r="G146" s="33">
        <v>74.96815719699849</v>
      </c>
      <c r="H146" s="33">
        <v>89.895702301979</v>
      </c>
      <c r="I146" s="33">
        <v>103.78775051856</v>
      </c>
      <c r="J146" s="33">
        <v>111.0389500079155</v>
      </c>
      <c r="K146" s="33">
        <v>120.08345382690401</v>
      </c>
      <c r="L146" s="33">
        <v>132.54156184959399</v>
      </c>
      <c r="M146" s="33">
        <v>153.69508371829949</v>
      </c>
      <c r="N146" s="33">
        <v>164.05828850650749</v>
      </c>
      <c r="O146" s="33">
        <v>172.52914035272548</v>
      </c>
      <c r="P146" s="33">
        <v>177.57679267406448</v>
      </c>
      <c r="Q146" s="33">
        <v>180.87128182220451</v>
      </c>
      <c r="R146" s="33">
        <v>181.33304210567451</v>
      </c>
      <c r="S146" s="33">
        <v>180.39340606665598</v>
      </c>
      <c r="T146" s="33">
        <v>180.93031888198848</v>
      </c>
      <c r="U146" s="33">
        <v>180.95066129684398</v>
      </c>
      <c r="V146" s="33">
        <v>182.08885985374451</v>
      </c>
      <c r="W146" s="33">
        <v>183.53185139536848</v>
      </c>
      <c r="X146" s="33">
        <v>183.87987372207601</v>
      </c>
      <c r="Y146" s="33">
        <v>184.88260581016499</v>
      </c>
      <c r="Z146" s="33">
        <v>180.75200639653201</v>
      </c>
      <c r="AA146" s="33">
        <v>177.36841490936251</v>
      </c>
      <c r="AB146" s="33">
        <v>172.8784789860245</v>
      </c>
      <c r="AC146" s="33">
        <v>170.46343664836849</v>
      </c>
      <c r="AD146" s="33">
        <v>166.075816123962</v>
      </c>
      <c r="AE146" s="33">
        <v>161.56957100868198</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245.47969617325643</v>
      </c>
      <c r="D149" s="25">
        <v>273.28055160970581</v>
      </c>
      <c r="E149" s="25">
        <v>312.1541345780779</v>
      </c>
      <c r="F149" s="25">
        <v>341.72369844216371</v>
      </c>
      <c r="G149" s="25">
        <v>365.9721550365735</v>
      </c>
      <c r="H149" s="25">
        <v>425.33303196961037</v>
      </c>
      <c r="I149" s="25">
        <v>451.73466137378676</v>
      </c>
      <c r="J149" s="25">
        <v>455.29401544904471</v>
      </c>
      <c r="K149" s="25">
        <v>473.31795325050876</v>
      </c>
      <c r="L149" s="25">
        <v>500.2016057944204</v>
      </c>
      <c r="M149" s="25">
        <v>511.93250851222791</v>
      </c>
      <c r="N149" s="25">
        <v>549.44376729180453</v>
      </c>
      <c r="O149" s="25">
        <v>571.42789973109723</v>
      </c>
      <c r="P149" s="25">
        <v>567.28934717783693</v>
      </c>
      <c r="Q149" s="25">
        <v>633.15373553826043</v>
      </c>
      <c r="R149" s="25">
        <v>665.01781222554905</v>
      </c>
      <c r="S149" s="25">
        <v>679.56081310239358</v>
      </c>
      <c r="T149" s="25">
        <v>712.31414643349717</v>
      </c>
      <c r="U149" s="25">
        <v>755.83256021263901</v>
      </c>
      <c r="V149" s="25">
        <v>777.71932876592598</v>
      </c>
      <c r="W149" s="25">
        <v>825.63293768045503</v>
      </c>
      <c r="X149" s="25">
        <v>855.57781951679806</v>
      </c>
      <c r="Y149" s="25">
        <v>841.90988040490197</v>
      </c>
      <c r="Z149" s="25">
        <v>926.498256883713</v>
      </c>
      <c r="AA149" s="25">
        <v>955.886792902568</v>
      </c>
      <c r="AB149" s="25">
        <v>950.94149064012197</v>
      </c>
      <c r="AC149" s="25">
        <v>981.15865518075293</v>
      </c>
      <c r="AD149" s="25">
        <v>1031.788565855966</v>
      </c>
      <c r="AE149" s="25">
        <v>1042.129594663433</v>
      </c>
    </row>
    <row r="150" spans="1:31">
      <c r="A150" s="29" t="s">
        <v>134</v>
      </c>
      <c r="B150" s="29" t="s">
        <v>77</v>
      </c>
      <c r="C150" s="33">
        <v>7.3488250904949002</v>
      </c>
      <c r="D150" s="33">
        <v>8.482599916458101</v>
      </c>
      <c r="E150" s="33">
        <v>10.3253253790736</v>
      </c>
      <c r="F150" s="33">
        <v>12.557825060486749</v>
      </c>
      <c r="G150" s="33">
        <v>15.3304496783018</v>
      </c>
      <c r="H150" s="33">
        <v>18.82714954733845</v>
      </c>
      <c r="I150" s="33">
        <v>23.206525423789351</v>
      </c>
      <c r="J150" s="33">
        <v>26.3703257191181</v>
      </c>
      <c r="K150" s="33">
        <v>28.829500216320149</v>
      </c>
      <c r="L150" s="33">
        <v>32.040148637890802</v>
      </c>
      <c r="M150" s="33">
        <v>37.381874802023148</v>
      </c>
      <c r="N150" s="33">
        <v>40.573524095118003</v>
      </c>
      <c r="O150" s="33">
        <v>43.321424617767299</v>
      </c>
      <c r="P150" s="33">
        <v>45.06424905359745</v>
      </c>
      <c r="Q150" s="33">
        <v>46.416380243122546</v>
      </c>
      <c r="R150" s="33">
        <v>46.925065895795804</v>
      </c>
      <c r="S150" s="33">
        <v>47.507500383853895</v>
      </c>
      <c r="T150" s="33">
        <v>47.924050897359848</v>
      </c>
      <c r="U150" s="33">
        <v>48.404570518016797</v>
      </c>
      <c r="V150" s="33">
        <v>49.026825580000846</v>
      </c>
      <c r="W150" s="33">
        <v>49.567734776556449</v>
      </c>
      <c r="X150" s="33">
        <v>50.003284632503501</v>
      </c>
      <c r="Y150" s="33">
        <v>50.437794988036003</v>
      </c>
      <c r="Z150" s="33">
        <v>49.367330415241398</v>
      </c>
      <c r="AA150" s="33">
        <v>48.536290136575701</v>
      </c>
      <c r="AB150" s="33">
        <v>47.577435744702804</v>
      </c>
      <c r="AC150" s="33">
        <v>46.776175559282301</v>
      </c>
      <c r="AD150" s="33">
        <v>45.629014647349699</v>
      </c>
      <c r="AE150" s="33">
        <v>44.5952498602867</v>
      </c>
    </row>
    <row r="151" spans="1:31">
      <c r="A151" s="29" t="s">
        <v>134</v>
      </c>
      <c r="B151" s="29" t="s">
        <v>78</v>
      </c>
      <c r="C151" s="33">
        <v>6.2433250939846001</v>
      </c>
      <c r="D151" s="33">
        <v>7.2055499078332996</v>
      </c>
      <c r="E151" s="33">
        <v>8.7730203431546503</v>
      </c>
      <c r="F151" s="33">
        <v>10.66667504698035</v>
      </c>
      <c r="G151" s="33">
        <v>13.02867471456525</v>
      </c>
      <c r="H151" s="33">
        <v>15.9924746727943</v>
      </c>
      <c r="I151" s="33">
        <v>19.71329036340115</v>
      </c>
      <c r="J151" s="33">
        <v>22.4055256003141</v>
      </c>
      <c r="K151" s="33">
        <v>24.494700207114203</v>
      </c>
      <c r="L151" s="33">
        <v>27.21439906597135</v>
      </c>
      <c r="M151" s="33">
        <v>31.745009748518449</v>
      </c>
      <c r="N151" s="33">
        <v>34.455594258785247</v>
      </c>
      <c r="O151" s="33">
        <v>36.812074669003451</v>
      </c>
      <c r="P151" s="33">
        <v>38.293974137306201</v>
      </c>
      <c r="Q151" s="33">
        <v>39.435930177688597</v>
      </c>
      <c r="R151" s="33">
        <v>39.869500977039301</v>
      </c>
      <c r="S151" s="33">
        <v>40.345275673866247</v>
      </c>
      <c r="T151" s="33">
        <v>40.706175720691654</v>
      </c>
      <c r="U151" s="33">
        <v>41.135560443401303</v>
      </c>
      <c r="V151" s="33">
        <v>41.62095055580135</v>
      </c>
      <c r="W151" s="33">
        <v>42.105989904761302</v>
      </c>
      <c r="X151" s="33">
        <v>42.467454991340603</v>
      </c>
      <c r="Y151" s="33">
        <v>42.833590042352647</v>
      </c>
      <c r="Z151" s="33">
        <v>41.935329462409001</v>
      </c>
      <c r="AA151" s="33">
        <v>41.231885305762248</v>
      </c>
      <c r="AB151" s="33">
        <v>40.408175887465447</v>
      </c>
      <c r="AC151" s="33">
        <v>39.759955585837346</v>
      </c>
      <c r="AD151" s="33">
        <v>38.762609724521603</v>
      </c>
      <c r="AE151" s="33">
        <v>37.904349852204298</v>
      </c>
    </row>
  </sheetData>
  <sheetProtection algorithmName="SHA-512" hashValue="CUGG3XpZk7LSzHhTxVUfc5+lHq2vr3XNr7N4JZBXRQMO/kB2JSgCtGdOTB3GkPiWgjCdJklOc6xGZWpF0pXPxg==" saltValue="SfXifXUrwfvoL4e7+WBD5w=="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tabColor rgb="FF188736"/>
  </sheetPr>
  <dimension ref="A1:AI151"/>
  <sheetViews>
    <sheetView zoomScale="85" zoomScaleNormal="85" workbookViewId="0"/>
  </sheetViews>
  <sheetFormatPr defaultColWidth="9.140625" defaultRowHeight="15"/>
  <cols>
    <col min="1" max="1" width="16" style="13" customWidth="1"/>
    <col min="2" max="2" width="30.5703125" style="13" customWidth="1"/>
    <col min="3" max="32" width="9.42578125" style="13" customWidth="1"/>
    <col min="33" max="33" width="11.5703125" style="13" bestFit="1" customWidth="1"/>
    <col min="34" max="16384" width="9.140625" style="13"/>
  </cols>
  <sheetData>
    <row r="1" spans="1:35" s="28" customFormat="1" ht="23.25" customHeight="1">
      <c r="A1" s="27" t="s">
        <v>139</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5" s="28" customFormat="1">
      <c r="A2" s="28" t="s">
        <v>140</v>
      </c>
    </row>
    <row r="3" spans="1:35" s="28" customFormat="1"/>
    <row r="4" spans="1:35">
      <c r="A4" s="18" t="s">
        <v>127</v>
      </c>
      <c r="B4" s="1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5">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5">
      <c r="A6" s="29" t="s">
        <v>40</v>
      </c>
      <c r="B6" s="29" t="s">
        <v>64</v>
      </c>
      <c r="C6" s="33">
        <v>18366</v>
      </c>
      <c r="D6" s="33">
        <v>17891</v>
      </c>
      <c r="E6" s="33">
        <v>16416</v>
      </c>
      <c r="F6" s="33">
        <v>13974.704771193999</v>
      </c>
      <c r="G6" s="33">
        <v>12167.610425977207</v>
      </c>
      <c r="H6" s="33">
        <v>11668.750215051608</v>
      </c>
      <c r="I6" s="33">
        <v>11668.750215386299</v>
      </c>
      <c r="J6" s="33">
        <v>10968.750216595767</v>
      </c>
      <c r="K6" s="33">
        <v>9196.7115343550777</v>
      </c>
      <c r="L6" s="33">
        <v>9159.9131519043476</v>
      </c>
      <c r="M6" s="33">
        <v>9154.0719541768794</v>
      </c>
      <c r="N6" s="33">
        <v>7750.868285766489</v>
      </c>
      <c r="O6" s="33">
        <v>7750.8682838001287</v>
      </c>
      <c r="P6" s="33">
        <v>7750.8682852225584</v>
      </c>
      <c r="Q6" s="33">
        <v>6817.9625699999997</v>
      </c>
      <c r="R6" s="33">
        <v>6373.8470699999998</v>
      </c>
      <c r="S6" s="33">
        <v>5246</v>
      </c>
      <c r="T6" s="33">
        <v>5246</v>
      </c>
      <c r="U6" s="33">
        <v>5246</v>
      </c>
      <c r="V6" s="33">
        <v>5246</v>
      </c>
      <c r="W6" s="33">
        <v>5246</v>
      </c>
      <c r="X6" s="33">
        <v>3152</v>
      </c>
      <c r="Y6" s="33">
        <v>2787</v>
      </c>
      <c r="Z6" s="33">
        <v>2422</v>
      </c>
      <c r="AA6" s="33">
        <v>2057</v>
      </c>
      <c r="AB6" s="33">
        <v>1692</v>
      </c>
      <c r="AC6" s="33">
        <v>1692</v>
      </c>
      <c r="AD6" s="33">
        <v>1692</v>
      </c>
      <c r="AE6" s="33">
        <v>1692</v>
      </c>
    </row>
    <row r="7" spans="1:35">
      <c r="A7" s="29" t="s">
        <v>40</v>
      </c>
      <c r="B7" s="29" t="s">
        <v>71</v>
      </c>
      <c r="C7" s="33">
        <v>4790</v>
      </c>
      <c r="D7" s="33">
        <v>4790</v>
      </c>
      <c r="E7" s="33">
        <v>4790</v>
      </c>
      <c r="F7" s="33">
        <v>3524.7473194161003</v>
      </c>
      <c r="G7" s="33">
        <v>3424.4634988684302</v>
      </c>
      <c r="H7" s="33">
        <v>3339.9999400000002</v>
      </c>
      <c r="I7" s="33">
        <v>3339.9999400000002</v>
      </c>
      <c r="J7" s="33">
        <v>3339.9999400000002</v>
      </c>
      <c r="K7" s="33">
        <v>3339.9999400000002</v>
      </c>
      <c r="L7" s="33">
        <v>3339.9999400000002</v>
      </c>
      <c r="M7" s="33">
        <v>3339.9999400000002</v>
      </c>
      <c r="N7" s="33">
        <v>3339.9999400000002</v>
      </c>
      <c r="O7" s="33">
        <v>3339.9999400000002</v>
      </c>
      <c r="P7" s="33">
        <v>3339.9999400000002</v>
      </c>
      <c r="Q7" s="33">
        <v>3339.9999400000002</v>
      </c>
      <c r="R7" s="33">
        <v>3339.9999400000002</v>
      </c>
      <c r="S7" s="33">
        <v>3339.9999400000002</v>
      </c>
      <c r="T7" s="33">
        <v>3339.9999400000002</v>
      </c>
      <c r="U7" s="33">
        <v>3339.9999400000002</v>
      </c>
      <c r="V7" s="33">
        <v>3339.9999400000002</v>
      </c>
      <c r="W7" s="33">
        <v>3339.9999400000002</v>
      </c>
      <c r="X7" s="33">
        <v>3339.9999400000002</v>
      </c>
      <c r="Y7" s="33">
        <v>3339.9999400000002</v>
      </c>
      <c r="Z7" s="33">
        <v>3339.9999400000002</v>
      </c>
      <c r="AA7" s="33">
        <v>3339.9999400000002</v>
      </c>
      <c r="AB7" s="33">
        <v>3339.9999400000002</v>
      </c>
      <c r="AC7" s="33">
        <v>2224.9999400000002</v>
      </c>
      <c r="AD7" s="33">
        <v>0</v>
      </c>
      <c r="AE7" s="33">
        <v>0</v>
      </c>
    </row>
    <row r="8" spans="1:35">
      <c r="A8" s="29" t="s">
        <v>40</v>
      </c>
      <c r="B8" s="29" t="s">
        <v>20</v>
      </c>
      <c r="C8" s="33">
        <v>3054.8999938964839</v>
      </c>
      <c r="D8" s="33">
        <v>3054.8999938964839</v>
      </c>
      <c r="E8" s="33">
        <v>2874.8999938964839</v>
      </c>
      <c r="F8" s="33">
        <v>2874.8999938964839</v>
      </c>
      <c r="G8" s="33">
        <v>2874.8999938964839</v>
      </c>
      <c r="H8" s="33">
        <v>2874.8999938964839</v>
      </c>
      <c r="I8" s="33">
        <v>2874.8999938964839</v>
      </c>
      <c r="J8" s="33">
        <v>2874.8999938964839</v>
      </c>
      <c r="K8" s="33">
        <v>2874.8999938964839</v>
      </c>
      <c r="L8" s="33">
        <v>2874.8999938964839</v>
      </c>
      <c r="M8" s="33">
        <v>2874.8999938964839</v>
      </c>
      <c r="N8" s="33">
        <v>2874.8999938964839</v>
      </c>
      <c r="O8" s="33">
        <v>2874.8999938964839</v>
      </c>
      <c r="P8" s="33">
        <v>2874.8999938964839</v>
      </c>
      <c r="Q8" s="33">
        <v>2874.8999938964839</v>
      </c>
      <c r="R8" s="33">
        <v>2489.8999938964839</v>
      </c>
      <c r="S8" s="33">
        <v>1960.8999938964839</v>
      </c>
      <c r="T8" s="33">
        <v>1960.8999938964839</v>
      </c>
      <c r="U8" s="33">
        <v>1817.5</v>
      </c>
      <c r="V8" s="33">
        <v>1817.5</v>
      </c>
      <c r="W8" s="33">
        <v>1817.5</v>
      </c>
      <c r="X8" s="33">
        <v>1817.5</v>
      </c>
      <c r="Y8" s="33">
        <v>1377.5</v>
      </c>
      <c r="Z8" s="33">
        <v>1192.5</v>
      </c>
      <c r="AA8" s="33">
        <v>548</v>
      </c>
      <c r="AB8" s="33">
        <v>388</v>
      </c>
      <c r="AC8" s="33">
        <v>388</v>
      </c>
      <c r="AD8" s="33">
        <v>388</v>
      </c>
      <c r="AE8" s="33">
        <v>388</v>
      </c>
    </row>
    <row r="9" spans="1:35">
      <c r="A9" s="29" t="s">
        <v>40</v>
      </c>
      <c r="B9" s="29" t="s">
        <v>32</v>
      </c>
      <c r="C9" s="33">
        <v>1384</v>
      </c>
      <c r="D9" s="33">
        <v>1384</v>
      </c>
      <c r="E9" s="33">
        <v>1384</v>
      </c>
      <c r="F9" s="33">
        <v>1384</v>
      </c>
      <c r="G9" s="33">
        <v>1384</v>
      </c>
      <c r="H9" s="33">
        <v>1384</v>
      </c>
      <c r="I9" s="33">
        <v>1384</v>
      </c>
      <c r="J9" s="33">
        <v>1384</v>
      </c>
      <c r="K9" s="33">
        <v>1384</v>
      </c>
      <c r="L9" s="33">
        <v>1384</v>
      </c>
      <c r="M9" s="33">
        <v>1384</v>
      </c>
      <c r="N9" s="33">
        <v>1384</v>
      </c>
      <c r="O9" s="33">
        <v>1384</v>
      </c>
      <c r="P9" s="33">
        <v>1384</v>
      </c>
      <c r="Q9" s="33">
        <v>584</v>
      </c>
      <c r="R9" s="33">
        <v>584</v>
      </c>
      <c r="S9" s="33">
        <v>584</v>
      </c>
      <c r="T9" s="33">
        <v>584</v>
      </c>
      <c r="U9" s="33">
        <v>84</v>
      </c>
      <c r="V9" s="33">
        <v>84</v>
      </c>
      <c r="W9" s="33">
        <v>84</v>
      </c>
      <c r="X9" s="33">
        <v>84</v>
      </c>
      <c r="Y9" s="33">
        <v>84</v>
      </c>
      <c r="Z9" s="33">
        <v>84</v>
      </c>
      <c r="AA9" s="33">
        <v>84</v>
      </c>
      <c r="AB9" s="33">
        <v>0</v>
      </c>
      <c r="AC9" s="33">
        <v>0</v>
      </c>
      <c r="AD9" s="33">
        <v>0</v>
      </c>
      <c r="AE9" s="33">
        <v>0</v>
      </c>
    </row>
    <row r="10" spans="1:35">
      <c r="A10" s="29" t="s">
        <v>40</v>
      </c>
      <c r="B10" s="29" t="s">
        <v>66</v>
      </c>
      <c r="C10" s="33">
        <v>6863.139991760253</v>
      </c>
      <c r="D10" s="33">
        <v>6863.139991760253</v>
      </c>
      <c r="E10" s="33">
        <v>6863.139991760253</v>
      </c>
      <c r="F10" s="33">
        <v>6863.139991760253</v>
      </c>
      <c r="G10" s="33">
        <v>6863.139991760253</v>
      </c>
      <c r="H10" s="33">
        <v>6863.139991760253</v>
      </c>
      <c r="I10" s="33">
        <v>6863.139991760253</v>
      </c>
      <c r="J10" s="33">
        <v>6863.139991760253</v>
      </c>
      <c r="K10" s="33">
        <v>6863.139991760253</v>
      </c>
      <c r="L10" s="33">
        <v>6480.639991760253</v>
      </c>
      <c r="M10" s="33">
        <v>6480.639991760253</v>
      </c>
      <c r="N10" s="33">
        <v>6211.2999954223633</v>
      </c>
      <c r="O10" s="33">
        <v>5749.2999954223633</v>
      </c>
      <c r="P10" s="33">
        <v>5632.2999954223633</v>
      </c>
      <c r="Q10" s="33">
        <v>5502.2999954223633</v>
      </c>
      <c r="R10" s="33">
        <v>5502.2999954223633</v>
      </c>
      <c r="S10" s="33">
        <v>5502.2999954223633</v>
      </c>
      <c r="T10" s="33">
        <v>5502.2999954223633</v>
      </c>
      <c r="U10" s="33">
        <v>5392.0542154223622</v>
      </c>
      <c r="V10" s="33">
        <v>5272.0542154223622</v>
      </c>
      <c r="W10" s="33">
        <v>5476.3163624223625</v>
      </c>
      <c r="X10" s="33">
        <v>5451.5137224223627</v>
      </c>
      <c r="Y10" s="33">
        <v>5451.5137224223627</v>
      </c>
      <c r="Z10" s="33">
        <v>6203.5010739077634</v>
      </c>
      <c r="AA10" s="33">
        <v>6670.6713139241629</v>
      </c>
      <c r="AB10" s="33">
        <v>7745.6208139423634</v>
      </c>
      <c r="AC10" s="33">
        <v>7161.6208139768632</v>
      </c>
      <c r="AD10" s="33">
        <v>8397.5531588611429</v>
      </c>
      <c r="AE10" s="33">
        <v>7878.5531592098423</v>
      </c>
    </row>
    <row r="11" spans="1:35">
      <c r="A11" s="29" t="s">
        <v>40</v>
      </c>
      <c r="B11" s="29" t="s">
        <v>65</v>
      </c>
      <c r="C11" s="33">
        <v>7365.2999954223633</v>
      </c>
      <c r="D11" s="33">
        <v>7365.2999954223633</v>
      </c>
      <c r="E11" s="33">
        <v>7365.2999954223633</v>
      </c>
      <c r="F11" s="33">
        <v>7365.2999954223633</v>
      </c>
      <c r="G11" s="33">
        <v>7365.2999954223633</v>
      </c>
      <c r="H11" s="33">
        <v>7365.2999954223633</v>
      </c>
      <c r="I11" s="33">
        <v>7365.2999954223633</v>
      </c>
      <c r="J11" s="33">
        <v>7365.2999954223633</v>
      </c>
      <c r="K11" s="33">
        <v>7365.2999954223633</v>
      </c>
      <c r="L11" s="33">
        <v>7365.2999954223633</v>
      </c>
      <c r="M11" s="33">
        <v>7365.2999954223633</v>
      </c>
      <c r="N11" s="33">
        <v>7365.2999954223633</v>
      </c>
      <c r="O11" s="33">
        <v>7365.2999954223633</v>
      </c>
      <c r="P11" s="33">
        <v>7365.2999954223633</v>
      </c>
      <c r="Q11" s="33">
        <v>7365.2999954223633</v>
      </c>
      <c r="R11" s="33">
        <v>7365.2999954223633</v>
      </c>
      <c r="S11" s="33">
        <v>7278.8999938964844</v>
      </c>
      <c r="T11" s="33">
        <v>7278.8999938964844</v>
      </c>
      <c r="U11" s="33">
        <v>7278.8999938964844</v>
      </c>
      <c r="V11" s="33">
        <v>7278.8999938964844</v>
      </c>
      <c r="W11" s="33">
        <v>7278.8999938964844</v>
      </c>
      <c r="X11" s="33">
        <v>7212.8999938964844</v>
      </c>
      <c r="Y11" s="33">
        <v>7212.8999938964844</v>
      </c>
      <c r="Z11" s="33">
        <v>7212.8999938964844</v>
      </c>
      <c r="AA11" s="33">
        <v>7212.8999938964844</v>
      </c>
      <c r="AB11" s="33">
        <v>7212.8999938964844</v>
      </c>
      <c r="AC11" s="33">
        <v>7212.8999938964844</v>
      </c>
      <c r="AD11" s="33">
        <v>7212.8999938964844</v>
      </c>
      <c r="AE11" s="33">
        <v>7212.8999938964844</v>
      </c>
    </row>
    <row r="12" spans="1:35">
      <c r="A12" s="29" t="s">
        <v>40</v>
      </c>
      <c r="B12" s="29" t="s">
        <v>69</v>
      </c>
      <c r="C12" s="33">
        <v>9581.7525632512097</v>
      </c>
      <c r="D12" s="33">
        <v>12026.366655953072</v>
      </c>
      <c r="E12" s="33">
        <v>12928.728176513483</v>
      </c>
      <c r="F12" s="33">
        <v>13844.553227609224</v>
      </c>
      <c r="G12" s="33">
        <v>14707.834221780024</v>
      </c>
      <c r="H12" s="33">
        <v>14844.989634034113</v>
      </c>
      <c r="I12" s="33">
        <v>16117.332905047182</v>
      </c>
      <c r="J12" s="33">
        <v>17383.647975773853</v>
      </c>
      <c r="K12" s="33">
        <v>21539.777667545703</v>
      </c>
      <c r="L12" s="33">
        <v>21569.105339840342</v>
      </c>
      <c r="M12" s="33">
        <v>21710.90905228741</v>
      </c>
      <c r="N12" s="33">
        <v>25064.137916850221</v>
      </c>
      <c r="O12" s="33">
        <v>25260.752919143546</v>
      </c>
      <c r="P12" s="33">
        <v>26318.929069869919</v>
      </c>
      <c r="Q12" s="33">
        <v>27532.663108633213</v>
      </c>
      <c r="R12" s="33">
        <v>28662.618749264126</v>
      </c>
      <c r="S12" s="33">
        <v>32630.526131390034</v>
      </c>
      <c r="T12" s="33">
        <v>32481.695044345204</v>
      </c>
      <c r="U12" s="33">
        <v>32758.816524813148</v>
      </c>
      <c r="V12" s="33">
        <v>32218.751976988318</v>
      </c>
      <c r="W12" s="33">
        <v>33676.741220791126</v>
      </c>
      <c r="X12" s="33">
        <v>35885.897789861352</v>
      </c>
      <c r="Y12" s="33">
        <v>35752.369678498413</v>
      </c>
      <c r="Z12" s="33">
        <v>35187.176512668768</v>
      </c>
      <c r="AA12" s="33">
        <v>35709.896432635753</v>
      </c>
      <c r="AB12" s="33">
        <v>37796.864916411796</v>
      </c>
      <c r="AC12" s="33">
        <v>39964.143591441796</v>
      </c>
      <c r="AD12" s="33">
        <v>41483.765994071058</v>
      </c>
      <c r="AE12" s="33">
        <v>42714.472892531281</v>
      </c>
    </row>
    <row r="13" spans="1:35">
      <c r="A13" s="29" t="s">
        <v>40</v>
      </c>
      <c r="B13" s="29" t="s">
        <v>68</v>
      </c>
      <c r="C13" s="33">
        <v>5599.9709892272858</v>
      </c>
      <c r="D13" s="33">
        <v>6959.1559867858805</v>
      </c>
      <c r="E13" s="33">
        <v>6959.1559867858805</v>
      </c>
      <c r="F13" s="33">
        <v>6959.1559867858805</v>
      </c>
      <c r="G13" s="33">
        <v>7095.6309867858799</v>
      </c>
      <c r="H13" s="33">
        <v>8059.6604067858798</v>
      </c>
      <c r="I13" s="33">
        <v>8375.1030067858792</v>
      </c>
      <c r="J13" s="33">
        <v>8850.6151867858807</v>
      </c>
      <c r="K13" s="33">
        <v>11860.99553214833</v>
      </c>
      <c r="L13" s="33">
        <v>11860.99553216451</v>
      </c>
      <c r="M13" s="33">
        <v>11860.99553217336</v>
      </c>
      <c r="N13" s="33">
        <v>11860.99553237458</v>
      </c>
      <c r="O13" s="33">
        <v>11860.99553239494</v>
      </c>
      <c r="P13" s="33">
        <v>11860.99563888939</v>
      </c>
      <c r="Q13" s="33">
        <v>11860.995638970559</v>
      </c>
      <c r="R13" s="33">
        <v>11739.99564975377</v>
      </c>
      <c r="S13" s="33">
        <v>14136.32116832354</v>
      </c>
      <c r="T13" s="33">
        <v>14639.580775038443</v>
      </c>
      <c r="U13" s="33">
        <v>15588.26056616548</v>
      </c>
      <c r="V13" s="33">
        <v>17457.504642375694</v>
      </c>
      <c r="W13" s="33">
        <v>18569.770845522158</v>
      </c>
      <c r="X13" s="33">
        <v>23533.53220184537</v>
      </c>
      <c r="Y13" s="33">
        <v>23466.861432521338</v>
      </c>
      <c r="Z13" s="33">
        <v>23048.24143758438</v>
      </c>
      <c r="AA13" s="33">
        <v>22952.930437325354</v>
      </c>
      <c r="AB13" s="33">
        <v>26138.346720049787</v>
      </c>
      <c r="AC13" s="33">
        <v>26339.183211930816</v>
      </c>
      <c r="AD13" s="33">
        <v>26892.102962751324</v>
      </c>
      <c r="AE13" s="33">
        <v>27332.591566607105</v>
      </c>
      <c r="AF13" s="28"/>
      <c r="AG13" s="28"/>
      <c r="AH13" s="28"/>
      <c r="AI13" s="28"/>
    </row>
    <row r="14" spans="1:35">
      <c r="A14" s="29" t="s">
        <v>40</v>
      </c>
      <c r="B14" s="29" t="s">
        <v>36</v>
      </c>
      <c r="C14" s="33">
        <v>260.329999923706</v>
      </c>
      <c r="D14" s="33">
        <v>600.32999992370605</v>
      </c>
      <c r="E14" s="33">
        <v>600.32999992370605</v>
      </c>
      <c r="F14" s="33">
        <v>600.32999992370605</v>
      </c>
      <c r="G14" s="33">
        <v>600.32999992370605</v>
      </c>
      <c r="H14" s="33">
        <v>600.32999992370605</v>
      </c>
      <c r="I14" s="33">
        <v>600.32999992370605</v>
      </c>
      <c r="J14" s="33">
        <v>600.32999992370605</v>
      </c>
      <c r="K14" s="33">
        <v>600.33130465810598</v>
      </c>
      <c r="L14" s="33">
        <v>570.33130469460593</v>
      </c>
      <c r="M14" s="33">
        <v>570.33130475230598</v>
      </c>
      <c r="N14" s="33">
        <v>570.33193090160603</v>
      </c>
      <c r="O14" s="33">
        <v>605.18170374576994</v>
      </c>
      <c r="P14" s="33">
        <v>580.18170393537503</v>
      </c>
      <c r="Q14" s="33">
        <v>580.1817987234499</v>
      </c>
      <c r="R14" s="33">
        <v>580.18180083725997</v>
      </c>
      <c r="S14" s="33">
        <v>2636.5090876496697</v>
      </c>
      <c r="T14" s="33">
        <v>2636.5090879771401</v>
      </c>
      <c r="U14" s="33">
        <v>3326.5648450088001</v>
      </c>
      <c r="V14" s="33">
        <v>3306.5648450506001</v>
      </c>
      <c r="W14" s="33">
        <v>4490.2269018657007</v>
      </c>
      <c r="X14" s="33">
        <v>4190.2269002870999</v>
      </c>
      <c r="Y14" s="33">
        <v>4190.2269003055007</v>
      </c>
      <c r="Z14" s="33">
        <v>4190.2268987800999</v>
      </c>
      <c r="AA14" s="33">
        <v>4190.2268971942995</v>
      </c>
      <c r="AB14" s="33">
        <v>5528.5948962339007</v>
      </c>
      <c r="AC14" s="33">
        <v>5528.5948939521004</v>
      </c>
      <c r="AD14" s="33">
        <v>5528.5951137111297</v>
      </c>
      <c r="AE14" s="33">
        <v>5528.59382289104</v>
      </c>
      <c r="AF14" s="28"/>
      <c r="AG14" s="28"/>
      <c r="AH14" s="28"/>
      <c r="AI14" s="28"/>
    </row>
    <row r="15" spans="1:35">
      <c r="A15" s="29" t="s">
        <v>40</v>
      </c>
      <c r="B15" s="29" t="s">
        <v>73</v>
      </c>
      <c r="C15" s="33">
        <v>810</v>
      </c>
      <c r="D15" s="33">
        <v>810</v>
      </c>
      <c r="E15" s="33">
        <v>810</v>
      </c>
      <c r="F15" s="33">
        <v>810</v>
      </c>
      <c r="G15" s="33">
        <v>2850</v>
      </c>
      <c r="H15" s="33">
        <v>2850</v>
      </c>
      <c r="I15" s="33">
        <v>2850</v>
      </c>
      <c r="J15" s="33">
        <v>2850</v>
      </c>
      <c r="K15" s="33">
        <v>4849.9987000000001</v>
      </c>
      <c r="L15" s="33">
        <v>4849.9987000000001</v>
      </c>
      <c r="M15" s="33">
        <v>4849.9987000000001</v>
      </c>
      <c r="N15" s="33">
        <v>4849.9987000000001</v>
      </c>
      <c r="O15" s="33">
        <v>4849.9988058611743</v>
      </c>
      <c r="P15" s="33">
        <v>4849.9988059071502</v>
      </c>
      <c r="Q15" s="33">
        <v>4849.9988060790456</v>
      </c>
      <c r="R15" s="33">
        <v>4849.9988061917402</v>
      </c>
      <c r="S15" s="33">
        <v>5325.2585948938104</v>
      </c>
      <c r="T15" s="33">
        <v>5325.2585949733939</v>
      </c>
      <c r="U15" s="33">
        <v>5408.3331233238996</v>
      </c>
      <c r="V15" s="33">
        <v>5408.3331233927602</v>
      </c>
      <c r="W15" s="33">
        <v>5812.0188341144994</v>
      </c>
      <c r="X15" s="33">
        <v>6992.0740343197795</v>
      </c>
      <c r="Y15" s="33">
        <v>6992.0740343535099</v>
      </c>
      <c r="Z15" s="33">
        <v>7018.06627460046</v>
      </c>
      <c r="AA15" s="33">
        <v>7018.0662746524004</v>
      </c>
      <c r="AB15" s="33">
        <v>7231.6295747507911</v>
      </c>
      <c r="AC15" s="33">
        <v>7231.6295748490911</v>
      </c>
      <c r="AD15" s="33">
        <v>7728.2836751118894</v>
      </c>
      <c r="AE15" s="33">
        <v>9005.3706751850495</v>
      </c>
      <c r="AF15" s="28"/>
      <c r="AG15" s="28"/>
      <c r="AH15" s="28"/>
      <c r="AI15" s="28"/>
    </row>
    <row r="16" spans="1:35">
      <c r="A16" s="29" t="s">
        <v>40</v>
      </c>
      <c r="B16" s="29" t="s">
        <v>56</v>
      </c>
      <c r="C16" s="33">
        <v>65.020000949501707</v>
      </c>
      <c r="D16" s="33">
        <v>105.22399708628635</v>
      </c>
      <c r="E16" s="33">
        <v>157.14099991321538</v>
      </c>
      <c r="F16" s="33">
        <v>231.20100456476192</v>
      </c>
      <c r="G16" s="33">
        <v>336.61299967765711</v>
      </c>
      <c r="H16" s="33">
        <v>482.41500616073557</v>
      </c>
      <c r="I16" s="33">
        <v>666.07999730109884</v>
      </c>
      <c r="J16" s="33">
        <v>887.394996166228</v>
      </c>
      <c r="K16" s="33">
        <v>1169.7170071601845</v>
      </c>
      <c r="L16" s="33">
        <v>1451.489028930662</v>
      </c>
      <c r="M16" s="33">
        <v>1835.4960269927942</v>
      </c>
      <c r="N16" s="33">
        <v>2195.8229799270603</v>
      </c>
      <c r="O16" s="33">
        <v>2552.0270214080788</v>
      </c>
      <c r="P16" s="33">
        <v>2864.5329666137663</v>
      </c>
      <c r="Q16" s="33">
        <v>3151.86301231384</v>
      </c>
      <c r="R16" s="33">
        <v>3412.5539455413791</v>
      </c>
      <c r="S16" s="33">
        <v>3667.4700355529735</v>
      </c>
      <c r="T16" s="33">
        <v>3928.2169666290242</v>
      </c>
      <c r="U16" s="33">
        <v>4202.2190551757749</v>
      </c>
      <c r="V16" s="33">
        <v>4515.6949481964066</v>
      </c>
      <c r="W16" s="33">
        <v>4833.8079452514494</v>
      </c>
      <c r="X16" s="33">
        <v>5159.9119529724012</v>
      </c>
      <c r="Y16" s="33">
        <v>5494.0650329589762</v>
      </c>
      <c r="Z16" s="33">
        <v>5756.5981025695683</v>
      </c>
      <c r="AA16" s="33">
        <v>6027.8209457397361</v>
      </c>
      <c r="AB16" s="33">
        <v>6305.7779502868461</v>
      </c>
      <c r="AC16" s="33">
        <v>6596.7570724487105</v>
      </c>
      <c r="AD16" s="33">
        <v>6891.1520690917878</v>
      </c>
      <c r="AE16" s="33">
        <v>7188.888999938963</v>
      </c>
      <c r="AF16" s="28"/>
      <c r="AG16" s="28"/>
      <c r="AH16" s="28"/>
      <c r="AI16" s="28"/>
    </row>
    <row r="17" spans="1:35">
      <c r="A17" s="34" t="s">
        <v>138</v>
      </c>
      <c r="B17" s="34"/>
      <c r="C17" s="35">
        <v>57005.063533557601</v>
      </c>
      <c r="D17" s="35">
        <v>60333.862623818051</v>
      </c>
      <c r="E17" s="35">
        <v>59581.224144378466</v>
      </c>
      <c r="F17" s="35">
        <v>56790.501286084305</v>
      </c>
      <c r="G17" s="35">
        <v>55882.879114490643</v>
      </c>
      <c r="H17" s="35">
        <v>56400.740176950698</v>
      </c>
      <c r="I17" s="35">
        <v>57988.52604829846</v>
      </c>
      <c r="J17" s="35">
        <v>59030.353300234601</v>
      </c>
      <c r="K17" s="35">
        <v>64424.824655128206</v>
      </c>
      <c r="L17" s="35">
        <v>64034.853944988296</v>
      </c>
      <c r="M17" s="35">
        <v>64170.816459716749</v>
      </c>
      <c r="N17" s="35">
        <v>65851.501659732501</v>
      </c>
      <c r="O17" s="35">
        <v>65586.116660079831</v>
      </c>
      <c r="P17" s="35">
        <v>66527.292918723077</v>
      </c>
      <c r="Q17" s="35">
        <v>65878.121242344976</v>
      </c>
      <c r="R17" s="35">
        <v>66057.961393759106</v>
      </c>
      <c r="S17" s="35">
        <v>70678.947222928909</v>
      </c>
      <c r="T17" s="35">
        <v>71033.375742598975</v>
      </c>
      <c r="U17" s="35">
        <v>71505.531240297467</v>
      </c>
      <c r="V17" s="35">
        <v>72714.710768682853</v>
      </c>
      <c r="W17" s="35">
        <v>75489.22836263213</v>
      </c>
      <c r="X17" s="35">
        <v>80477.343648025577</v>
      </c>
      <c r="Y17" s="35">
        <v>79472.144767338599</v>
      </c>
      <c r="Z17" s="35">
        <v>78690.318958057396</v>
      </c>
      <c r="AA17" s="35">
        <v>78575.398117781762</v>
      </c>
      <c r="AB17" s="35">
        <v>84313.732384300427</v>
      </c>
      <c r="AC17" s="35">
        <v>84982.84755124597</v>
      </c>
      <c r="AD17" s="35">
        <v>86066.322109580011</v>
      </c>
      <c r="AE17" s="35">
        <v>87218.517612244716</v>
      </c>
      <c r="AF17" s="28"/>
      <c r="AG17" s="28"/>
      <c r="AH17" s="28"/>
      <c r="AI17" s="28"/>
    </row>
    <row r="18" spans="1:35">
      <c r="AF18" s="28"/>
      <c r="AG18" s="28"/>
      <c r="AH18" s="28"/>
      <c r="AI18" s="28"/>
    </row>
    <row r="19" spans="1:35">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c r="AF19" s="28"/>
      <c r="AG19" s="28"/>
      <c r="AH19" s="28"/>
      <c r="AI19" s="28"/>
    </row>
    <row r="20" spans="1:35">
      <c r="A20" s="29" t="s">
        <v>130</v>
      </c>
      <c r="B20" s="29" t="s">
        <v>64</v>
      </c>
      <c r="C20" s="33">
        <v>10240</v>
      </c>
      <c r="D20" s="33">
        <v>9765</v>
      </c>
      <c r="E20" s="33">
        <v>8290</v>
      </c>
      <c r="F20" s="33">
        <v>7630.0002911939991</v>
      </c>
      <c r="G20" s="33">
        <v>5822.905945977207</v>
      </c>
      <c r="H20" s="33">
        <v>5500.7876450516087</v>
      </c>
      <c r="I20" s="33">
        <v>5500.7876453862982</v>
      </c>
      <c r="J20" s="33">
        <v>5500.787646595767</v>
      </c>
      <c r="K20" s="33">
        <v>3728.748964355078</v>
      </c>
      <c r="L20" s="33">
        <v>3691.9505819043488</v>
      </c>
      <c r="M20" s="33">
        <v>3686.1093841768793</v>
      </c>
      <c r="N20" s="33">
        <v>2282.9057157664893</v>
      </c>
      <c r="O20" s="33">
        <v>2282.905713800129</v>
      </c>
      <c r="P20" s="33">
        <v>2282.9057152225587</v>
      </c>
      <c r="Q20" s="33">
        <v>1350</v>
      </c>
      <c r="R20" s="33">
        <v>1350</v>
      </c>
      <c r="S20" s="33">
        <v>1350</v>
      </c>
      <c r="T20" s="33">
        <v>1350</v>
      </c>
      <c r="U20" s="33">
        <v>1350</v>
      </c>
      <c r="V20" s="33">
        <v>1350</v>
      </c>
      <c r="W20" s="33">
        <v>1350</v>
      </c>
      <c r="X20" s="33">
        <v>0</v>
      </c>
      <c r="Y20" s="33">
        <v>0</v>
      </c>
      <c r="Z20" s="33">
        <v>0</v>
      </c>
      <c r="AA20" s="33">
        <v>0</v>
      </c>
      <c r="AB20" s="33">
        <v>0</v>
      </c>
      <c r="AC20" s="33">
        <v>0</v>
      </c>
      <c r="AD20" s="33">
        <v>0</v>
      </c>
      <c r="AE20" s="33">
        <v>0</v>
      </c>
      <c r="AF20" s="28"/>
      <c r="AG20" s="28"/>
      <c r="AH20" s="28"/>
      <c r="AI20" s="28"/>
    </row>
    <row r="21" spans="1:35" s="28" customFormat="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5" s="28" customFormat="1">
      <c r="A22" s="29" t="s">
        <v>130</v>
      </c>
      <c r="B22" s="29" t="s">
        <v>20</v>
      </c>
      <c r="C22" s="33">
        <v>625</v>
      </c>
      <c r="D22" s="33">
        <v>625</v>
      </c>
      <c r="E22" s="33">
        <v>625</v>
      </c>
      <c r="F22" s="33">
        <v>625</v>
      </c>
      <c r="G22" s="33">
        <v>625</v>
      </c>
      <c r="H22" s="33">
        <v>625</v>
      </c>
      <c r="I22" s="33">
        <v>625</v>
      </c>
      <c r="J22" s="33">
        <v>625</v>
      </c>
      <c r="K22" s="33">
        <v>625</v>
      </c>
      <c r="L22" s="33">
        <v>625</v>
      </c>
      <c r="M22" s="33">
        <v>625</v>
      </c>
      <c r="N22" s="33">
        <v>625</v>
      </c>
      <c r="O22" s="33">
        <v>625</v>
      </c>
      <c r="P22" s="33">
        <v>625</v>
      </c>
      <c r="Q22" s="33">
        <v>625</v>
      </c>
      <c r="R22" s="33">
        <v>625</v>
      </c>
      <c r="S22" s="33">
        <v>625</v>
      </c>
      <c r="T22" s="33">
        <v>625</v>
      </c>
      <c r="U22" s="33">
        <v>625</v>
      </c>
      <c r="V22" s="33">
        <v>625</v>
      </c>
      <c r="W22" s="33">
        <v>625</v>
      </c>
      <c r="X22" s="33">
        <v>625</v>
      </c>
      <c r="Y22" s="33">
        <v>185</v>
      </c>
      <c r="Z22" s="33">
        <v>0</v>
      </c>
      <c r="AA22" s="33">
        <v>0</v>
      </c>
      <c r="AB22" s="33">
        <v>0</v>
      </c>
      <c r="AC22" s="33">
        <v>0</v>
      </c>
      <c r="AD22" s="33">
        <v>0</v>
      </c>
      <c r="AE22" s="33">
        <v>0</v>
      </c>
    </row>
    <row r="23" spans="1:35" s="28" customFormat="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5" s="28" customFormat="1">
      <c r="A24" s="29" t="s">
        <v>130</v>
      </c>
      <c r="B24" s="29" t="s">
        <v>66</v>
      </c>
      <c r="C24" s="33">
        <v>1438</v>
      </c>
      <c r="D24" s="33">
        <v>1438</v>
      </c>
      <c r="E24" s="33">
        <v>1438</v>
      </c>
      <c r="F24" s="33">
        <v>1438</v>
      </c>
      <c r="G24" s="33">
        <v>1438</v>
      </c>
      <c r="H24" s="33">
        <v>1438</v>
      </c>
      <c r="I24" s="33">
        <v>1438</v>
      </c>
      <c r="J24" s="33">
        <v>1438</v>
      </c>
      <c r="K24" s="33">
        <v>1438</v>
      </c>
      <c r="L24" s="33">
        <v>1438</v>
      </c>
      <c r="M24" s="33">
        <v>1438</v>
      </c>
      <c r="N24" s="33">
        <v>1438</v>
      </c>
      <c r="O24" s="33">
        <v>1438</v>
      </c>
      <c r="P24" s="33">
        <v>1438</v>
      </c>
      <c r="Q24" s="33">
        <v>1388</v>
      </c>
      <c r="R24" s="33">
        <v>1388</v>
      </c>
      <c r="S24" s="33">
        <v>1388</v>
      </c>
      <c r="T24" s="33">
        <v>1388</v>
      </c>
      <c r="U24" s="33">
        <v>1450.7495200000001</v>
      </c>
      <c r="V24" s="33">
        <v>1450.7495200000001</v>
      </c>
      <c r="W24" s="33">
        <v>1625.6789200000001</v>
      </c>
      <c r="X24" s="33">
        <v>1625.6789200000001</v>
      </c>
      <c r="Y24" s="33">
        <v>1625.6789200000001</v>
      </c>
      <c r="Z24" s="33">
        <v>2309.7239</v>
      </c>
      <c r="AA24" s="33">
        <v>2309.7240000000002</v>
      </c>
      <c r="AB24" s="33">
        <v>2309.7239</v>
      </c>
      <c r="AC24" s="33">
        <v>2309.7239</v>
      </c>
      <c r="AD24" s="33">
        <v>2594.7049999999999</v>
      </c>
      <c r="AE24" s="33">
        <v>2594.7049999999999</v>
      </c>
    </row>
    <row r="25" spans="1:35" s="28" customFormat="1">
      <c r="A25" s="29" t="s">
        <v>130</v>
      </c>
      <c r="B25" s="29" t="s">
        <v>65</v>
      </c>
      <c r="C25" s="33">
        <v>2585</v>
      </c>
      <c r="D25" s="33">
        <v>2585</v>
      </c>
      <c r="E25" s="33">
        <v>2585</v>
      </c>
      <c r="F25" s="33">
        <v>2585</v>
      </c>
      <c r="G25" s="33">
        <v>2585</v>
      </c>
      <c r="H25" s="33">
        <v>2585</v>
      </c>
      <c r="I25" s="33">
        <v>2585</v>
      </c>
      <c r="J25" s="33">
        <v>2585</v>
      </c>
      <c r="K25" s="33">
        <v>2585</v>
      </c>
      <c r="L25" s="33">
        <v>2585</v>
      </c>
      <c r="M25" s="33">
        <v>2585</v>
      </c>
      <c r="N25" s="33">
        <v>2585</v>
      </c>
      <c r="O25" s="33">
        <v>2585</v>
      </c>
      <c r="P25" s="33">
        <v>2585</v>
      </c>
      <c r="Q25" s="33">
        <v>2585</v>
      </c>
      <c r="R25" s="33">
        <v>2585</v>
      </c>
      <c r="S25" s="33">
        <v>2585</v>
      </c>
      <c r="T25" s="33">
        <v>2585</v>
      </c>
      <c r="U25" s="33">
        <v>2585</v>
      </c>
      <c r="V25" s="33">
        <v>2585</v>
      </c>
      <c r="W25" s="33">
        <v>2585</v>
      </c>
      <c r="X25" s="33">
        <v>2585</v>
      </c>
      <c r="Y25" s="33">
        <v>2585</v>
      </c>
      <c r="Z25" s="33">
        <v>2585</v>
      </c>
      <c r="AA25" s="33">
        <v>2585</v>
      </c>
      <c r="AB25" s="33">
        <v>2585</v>
      </c>
      <c r="AC25" s="33">
        <v>2585</v>
      </c>
      <c r="AD25" s="33">
        <v>2585</v>
      </c>
      <c r="AE25" s="33">
        <v>2585</v>
      </c>
    </row>
    <row r="26" spans="1:35" s="28" customFormat="1">
      <c r="A26" s="29" t="s">
        <v>130</v>
      </c>
      <c r="B26" s="29" t="s">
        <v>69</v>
      </c>
      <c r="C26" s="33">
        <v>2220.7299995422327</v>
      </c>
      <c r="D26" s="33">
        <v>2981.1840962113824</v>
      </c>
      <c r="E26" s="33">
        <v>3741.8899207717927</v>
      </c>
      <c r="F26" s="33">
        <v>4516.0588295422331</v>
      </c>
      <c r="G26" s="33">
        <v>5166.8622295422329</v>
      </c>
      <c r="H26" s="33">
        <v>5166.8622295422329</v>
      </c>
      <c r="I26" s="33">
        <v>5704.7379295422325</v>
      </c>
      <c r="J26" s="33">
        <v>6110.396499542233</v>
      </c>
      <c r="K26" s="33">
        <v>9467.4269995422328</v>
      </c>
      <c r="L26" s="33">
        <v>9467.4269995422328</v>
      </c>
      <c r="M26" s="33">
        <v>9467.4269995422328</v>
      </c>
      <c r="N26" s="33">
        <v>9639.1586995422331</v>
      </c>
      <c r="O26" s="33">
        <v>9639.1586995422331</v>
      </c>
      <c r="P26" s="33">
        <v>9954.7670995422341</v>
      </c>
      <c r="Q26" s="33">
        <v>11030.626399542234</v>
      </c>
      <c r="R26" s="33">
        <v>10985.713399542234</v>
      </c>
      <c r="S26" s="33">
        <v>10815.713399542234</v>
      </c>
      <c r="T26" s="33">
        <v>10717.045688029104</v>
      </c>
      <c r="U26" s="33">
        <v>11365.131588092114</v>
      </c>
      <c r="V26" s="33">
        <v>11004.631588141714</v>
      </c>
      <c r="W26" s="33">
        <v>11992.950407565795</v>
      </c>
      <c r="X26" s="33">
        <v>11992.951029194604</v>
      </c>
      <c r="Y26" s="33">
        <v>11697.971025951341</v>
      </c>
      <c r="Z26" s="33">
        <v>11697.971026148041</v>
      </c>
      <c r="AA26" s="33">
        <v>12204.968678559902</v>
      </c>
      <c r="AB26" s="33">
        <v>11978.168800004774</v>
      </c>
      <c r="AC26" s="33">
        <v>13303.233057534353</v>
      </c>
      <c r="AD26" s="33">
        <v>13303.233361752304</v>
      </c>
      <c r="AE26" s="33">
        <v>13190.043361328288</v>
      </c>
    </row>
    <row r="27" spans="1:35" s="28" customFormat="1">
      <c r="A27" s="29" t="s">
        <v>130</v>
      </c>
      <c r="B27" s="29" t="s">
        <v>68</v>
      </c>
      <c r="C27" s="33">
        <v>2130.362995147701</v>
      </c>
      <c r="D27" s="33">
        <v>2600.362995147701</v>
      </c>
      <c r="E27" s="33">
        <v>2600.362995147701</v>
      </c>
      <c r="F27" s="33">
        <v>2600.362995147701</v>
      </c>
      <c r="G27" s="33">
        <v>2736.8379951477009</v>
      </c>
      <c r="H27" s="33">
        <v>3700.8674151477012</v>
      </c>
      <c r="I27" s="33">
        <v>4016.3100151477011</v>
      </c>
      <c r="J27" s="33">
        <v>4491.8221951477008</v>
      </c>
      <c r="K27" s="33">
        <v>7502.2025405101504</v>
      </c>
      <c r="L27" s="33">
        <v>7502.2025405263303</v>
      </c>
      <c r="M27" s="33">
        <v>7502.2025405351797</v>
      </c>
      <c r="N27" s="33">
        <v>7502.2025407363999</v>
      </c>
      <c r="O27" s="33">
        <v>7502.2025407567598</v>
      </c>
      <c r="P27" s="33">
        <v>7502.2025407951805</v>
      </c>
      <c r="Q27" s="33">
        <v>7502.2025408516893</v>
      </c>
      <c r="R27" s="33">
        <v>7502.2025409364796</v>
      </c>
      <c r="S27" s="33">
        <v>8415.019078171501</v>
      </c>
      <c r="T27" s="33">
        <v>8918.2784751696436</v>
      </c>
      <c r="U27" s="33">
        <v>9160.1941752096445</v>
      </c>
      <c r="V27" s="33">
        <v>9160.194175257644</v>
      </c>
      <c r="W27" s="33">
        <v>9160.1941753156443</v>
      </c>
      <c r="X27" s="33">
        <v>11776.921583839267</v>
      </c>
      <c r="Y27" s="33">
        <v>11703.921583893367</v>
      </c>
      <c r="Z27" s="33">
        <v>11703.921583904767</v>
      </c>
      <c r="AA27" s="33">
        <v>11703.921583959867</v>
      </c>
      <c r="AB27" s="33">
        <v>12629.385900570067</v>
      </c>
      <c r="AC27" s="33">
        <v>12940.622300570058</v>
      </c>
      <c r="AD27" s="33">
        <v>14176.338780570066</v>
      </c>
      <c r="AE27" s="33">
        <v>14617.867785382079</v>
      </c>
    </row>
    <row r="28" spans="1:35" s="28" customFormat="1">
      <c r="A28" s="29" t="s">
        <v>130</v>
      </c>
      <c r="B28" s="29" t="s">
        <v>36</v>
      </c>
      <c r="C28" s="33">
        <v>0</v>
      </c>
      <c r="D28" s="33">
        <v>0</v>
      </c>
      <c r="E28" s="33">
        <v>0</v>
      </c>
      <c r="F28" s="33">
        <v>0</v>
      </c>
      <c r="G28" s="33">
        <v>0</v>
      </c>
      <c r="H28" s="33">
        <v>0</v>
      </c>
      <c r="I28" s="33">
        <v>0</v>
      </c>
      <c r="J28" s="33">
        <v>0</v>
      </c>
      <c r="K28" s="33">
        <v>1.3047344E-3</v>
      </c>
      <c r="L28" s="33">
        <v>1.3047708999999899E-3</v>
      </c>
      <c r="M28" s="33">
        <v>1.3048286000000001E-3</v>
      </c>
      <c r="N28" s="33">
        <v>1.4105816599999899E-3</v>
      </c>
      <c r="O28" s="33">
        <v>1.4107550600000001E-3</v>
      </c>
      <c r="P28" s="33">
        <v>1.4108093150000001E-3</v>
      </c>
      <c r="Q28" s="33">
        <v>1.41120642E-3</v>
      </c>
      <c r="R28" s="33">
        <v>1.4113216500000001E-3</v>
      </c>
      <c r="S28" s="33">
        <v>198.95471492119998</v>
      </c>
      <c r="T28" s="33">
        <v>198.95471495629999</v>
      </c>
      <c r="U28" s="33">
        <v>539.1277650088</v>
      </c>
      <c r="V28" s="33">
        <v>539.12776505059992</v>
      </c>
      <c r="W28" s="33">
        <v>1073.9989018657</v>
      </c>
      <c r="X28" s="33">
        <v>1073.9989002871</v>
      </c>
      <c r="Y28" s="33">
        <v>1073.9989003055</v>
      </c>
      <c r="Z28" s="33">
        <v>1073.9988987800998</v>
      </c>
      <c r="AA28" s="33">
        <v>1073.9988971942998</v>
      </c>
      <c r="AB28" s="33">
        <v>1073.9988962338998</v>
      </c>
      <c r="AC28" s="33">
        <v>1073.9988939520999</v>
      </c>
      <c r="AD28" s="33">
        <v>1073.9991004389999</v>
      </c>
      <c r="AE28" s="33">
        <v>1073.99781284501</v>
      </c>
    </row>
    <row r="29" spans="1:35" s="28" customFormat="1">
      <c r="A29" s="29" t="s">
        <v>130</v>
      </c>
      <c r="B29" s="29" t="s">
        <v>73</v>
      </c>
      <c r="C29" s="33">
        <v>240</v>
      </c>
      <c r="D29" s="33">
        <v>240</v>
      </c>
      <c r="E29" s="33">
        <v>240</v>
      </c>
      <c r="F29" s="33">
        <v>240</v>
      </c>
      <c r="G29" s="33">
        <v>2280</v>
      </c>
      <c r="H29" s="33">
        <v>2280</v>
      </c>
      <c r="I29" s="33">
        <v>2280</v>
      </c>
      <c r="J29" s="33">
        <v>2280</v>
      </c>
      <c r="K29" s="33">
        <v>4279.9987000000001</v>
      </c>
      <c r="L29" s="33">
        <v>4279.9987000000001</v>
      </c>
      <c r="M29" s="33">
        <v>4279.9987000000001</v>
      </c>
      <c r="N29" s="33">
        <v>4279.9987000000001</v>
      </c>
      <c r="O29" s="33">
        <v>4279.9987000000001</v>
      </c>
      <c r="P29" s="33">
        <v>4279.9987000000001</v>
      </c>
      <c r="Q29" s="33">
        <v>4279.9987000000001</v>
      </c>
      <c r="R29" s="33">
        <v>4279.9987000000001</v>
      </c>
      <c r="S29" s="33">
        <v>4279.9988128938103</v>
      </c>
      <c r="T29" s="33">
        <v>4279.9988129733938</v>
      </c>
      <c r="U29" s="33">
        <v>4279.9988733238997</v>
      </c>
      <c r="V29" s="33">
        <v>4279.9988733927603</v>
      </c>
      <c r="W29" s="33">
        <v>4279.9988741144998</v>
      </c>
      <c r="X29" s="33">
        <v>4279.99887431978</v>
      </c>
      <c r="Y29" s="33">
        <v>4279.9988743535105</v>
      </c>
      <c r="Z29" s="33">
        <v>4279.9988746004601</v>
      </c>
      <c r="AA29" s="33">
        <v>4279.9988746524004</v>
      </c>
      <c r="AB29" s="33">
        <v>4279.9988747508005</v>
      </c>
      <c r="AC29" s="33">
        <v>4279.9988748491005</v>
      </c>
      <c r="AD29" s="33">
        <v>4279.9988751118999</v>
      </c>
      <c r="AE29" s="33">
        <v>4279.9988751850497</v>
      </c>
    </row>
    <row r="30" spans="1:35" s="28" customFormat="1">
      <c r="A30" s="29" t="s">
        <v>130</v>
      </c>
      <c r="B30" s="29" t="s">
        <v>56</v>
      </c>
      <c r="C30" s="33">
        <v>25.01600027084341</v>
      </c>
      <c r="D30" s="33">
        <v>39.703998088836649</v>
      </c>
      <c r="E30" s="33">
        <v>61.198000907897928</v>
      </c>
      <c r="F30" s="33">
        <v>92.082002639770394</v>
      </c>
      <c r="G30" s="33">
        <v>134.95599555969159</v>
      </c>
      <c r="H30" s="33">
        <v>191.79000473022438</v>
      </c>
      <c r="I30" s="33">
        <v>261.38399887084893</v>
      </c>
      <c r="J30" s="33">
        <v>342.74099731445313</v>
      </c>
      <c r="K30" s="33">
        <v>447.92901611328102</v>
      </c>
      <c r="L30" s="33">
        <v>547.61801147460903</v>
      </c>
      <c r="M30" s="33">
        <v>676.48001098632699</v>
      </c>
      <c r="N30" s="33">
        <v>801.42098999023403</v>
      </c>
      <c r="O30" s="33">
        <v>918.48297119140511</v>
      </c>
      <c r="P30" s="33">
        <v>1016.7329711914051</v>
      </c>
      <c r="Q30" s="33">
        <v>1105.925994873046</v>
      </c>
      <c r="R30" s="33">
        <v>1189.856964111327</v>
      </c>
      <c r="S30" s="33">
        <v>1273.4400024414051</v>
      </c>
      <c r="T30" s="33">
        <v>1359.6749877929681</v>
      </c>
      <c r="U30" s="33">
        <v>1451.8860168456999</v>
      </c>
      <c r="V30" s="33">
        <v>1556.0349426269499</v>
      </c>
      <c r="W30" s="33">
        <v>1661.1780090331949</v>
      </c>
      <c r="X30" s="33">
        <v>1769.148010253901</v>
      </c>
      <c r="Y30" s="33">
        <v>1880.1650085449189</v>
      </c>
      <c r="Z30" s="33">
        <v>1968.64904785156</v>
      </c>
      <c r="AA30" s="33">
        <v>2059.9909667968723</v>
      </c>
      <c r="AB30" s="33">
        <v>2153.5750122070258</v>
      </c>
      <c r="AC30" s="33">
        <v>2251.006042480461</v>
      </c>
      <c r="AD30" s="33">
        <v>2349.9700317382781</v>
      </c>
      <c r="AE30" s="33">
        <v>2450.60595703125</v>
      </c>
    </row>
    <row r="31" spans="1:35" s="28" customFormat="1">
      <c r="A31" s="34" t="s">
        <v>138</v>
      </c>
      <c r="B31" s="34"/>
      <c r="C31" s="35">
        <v>19239.092994689934</v>
      </c>
      <c r="D31" s="35">
        <v>19994.547091359083</v>
      </c>
      <c r="E31" s="35">
        <v>19280.252915919493</v>
      </c>
      <c r="F31" s="35">
        <v>19394.422115883932</v>
      </c>
      <c r="G31" s="35">
        <v>18374.606170667139</v>
      </c>
      <c r="H31" s="35">
        <v>19016.517289741543</v>
      </c>
      <c r="I31" s="35">
        <v>19869.835590076233</v>
      </c>
      <c r="J31" s="35">
        <v>20751.006341285698</v>
      </c>
      <c r="K31" s="35">
        <v>25346.378504407461</v>
      </c>
      <c r="L31" s="35">
        <v>25309.580121972911</v>
      </c>
      <c r="M31" s="35">
        <v>25303.738924254292</v>
      </c>
      <c r="N31" s="35">
        <v>24072.266956045125</v>
      </c>
      <c r="O31" s="35">
        <v>24072.266954099123</v>
      </c>
      <c r="P31" s="35">
        <v>24387.875355559972</v>
      </c>
      <c r="Q31" s="35">
        <v>24480.828940393923</v>
      </c>
      <c r="R31" s="35">
        <v>24435.915940478713</v>
      </c>
      <c r="S31" s="35">
        <v>25178.732477713733</v>
      </c>
      <c r="T31" s="35">
        <v>25583.324163198748</v>
      </c>
      <c r="U31" s="35">
        <v>26536.075283301761</v>
      </c>
      <c r="V31" s="35">
        <v>26175.575283399361</v>
      </c>
      <c r="W31" s="35">
        <v>27338.823502881438</v>
      </c>
      <c r="X31" s="35">
        <v>28605.551533033871</v>
      </c>
      <c r="Y31" s="35">
        <v>27797.57152984471</v>
      </c>
      <c r="Z31" s="35">
        <v>28296.616510052809</v>
      </c>
      <c r="AA31" s="35">
        <v>28803.614262519768</v>
      </c>
      <c r="AB31" s="35">
        <v>29502.278600574842</v>
      </c>
      <c r="AC31" s="35">
        <v>31138.579258104408</v>
      </c>
      <c r="AD31" s="35">
        <v>32659.277142322371</v>
      </c>
      <c r="AE31" s="35">
        <v>32987.616146710367</v>
      </c>
    </row>
    <row r="32" spans="1:35" s="28" customFormat="1"/>
    <row r="33" spans="1:31" s="28" customFormat="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s="28" customFormat="1">
      <c r="A34" s="29" t="s">
        <v>131</v>
      </c>
      <c r="B34" s="29" t="s">
        <v>64</v>
      </c>
      <c r="C34" s="33">
        <v>8126</v>
      </c>
      <c r="D34" s="33">
        <v>8126</v>
      </c>
      <c r="E34" s="33">
        <v>8126</v>
      </c>
      <c r="F34" s="33">
        <v>6344.7044799999994</v>
      </c>
      <c r="G34" s="33">
        <v>6344.7044799999994</v>
      </c>
      <c r="H34" s="33">
        <v>6167.9625699999997</v>
      </c>
      <c r="I34" s="33">
        <v>6167.9625699999997</v>
      </c>
      <c r="J34" s="33">
        <v>5467.9625699999997</v>
      </c>
      <c r="K34" s="33">
        <v>5467.9625699999997</v>
      </c>
      <c r="L34" s="33">
        <v>5467.9625699999997</v>
      </c>
      <c r="M34" s="33">
        <v>5467.9625699999997</v>
      </c>
      <c r="N34" s="33">
        <v>5467.9625699999997</v>
      </c>
      <c r="O34" s="33">
        <v>5467.9625699999997</v>
      </c>
      <c r="P34" s="33">
        <v>5467.9625699999997</v>
      </c>
      <c r="Q34" s="33">
        <v>5467.9625699999997</v>
      </c>
      <c r="R34" s="33">
        <v>5023.8470699999998</v>
      </c>
      <c r="S34" s="33">
        <v>3896</v>
      </c>
      <c r="T34" s="33">
        <v>3896</v>
      </c>
      <c r="U34" s="33">
        <v>3896</v>
      </c>
      <c r="V34" s="33">
        <v>3896</v>
      </c>
      <c r="W34" s="33">
        <v>3896</v>
      </c>
      <c r="X34" s="33">
        <v>3152</v>
      </c>
      <c r="Y34" s="33">
        <v>2787</v>
      </c>
      <c r="Z34" s="33">
        <v>2422</v>
      </c>
      <c r="AA34" s="33">
        <v>2057</v>
      </c>
      <c r="AB34" s="33">
        <v>1692</v>
      </c>
      <c r="AC34" s="33">
        <v>1692</v>
      </c>
      <c r="AD34" s="33">
        <v>1692</v>
      </c>
      <c r="AE34" s="33">
        <v>1692</v>
      </c>
    </row>
    <row r="35" spans="1:31" s="28" customFormat="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s="28" customFormat="1">
      <c r="A36" s="29" t="s">
        <v>131</v>
      </c>
      <c r="B36" s="29" t="s">
        <v>20</v>
      </c>
      <c r="C36" s="33">
        <v>1512.8999938964839</v>
      </c>
      <c r="D36" s="33">
        <v>1512.8999938964839</v>
      </c>
      <c r="E36" s="33">
        <v>1512.8999938964839</v>
      </c>
      <c r="F36" s="33">
        <v>1512.8999938964839</v>
      </c>
      <c r="G36" s="33">
        <v>1512.8999938964839</v>
      </c>
      <c r="H36" s="33">
        <v>1512.8999938964839</v>
      </c>
      <c r="I36" s="33">
        <v>1512.8999938964839</v>
      </c>
      <c r="J36" s="33">
        <v>1512.8999938964839</v>
      </c>
      <c r="K36" s="33">
        <v>1512.8999938964839</v>
      </c>
      <c r="L36" s="33">
        <v>1512.8999938964839</v>
      </c>
      <c r="M36" s="33">
        <v>1512.8999938964839</v>
      </c>
      <c r="N36" s="33">
        <v>1512.8999938964839</v>
      </c>
      <c r="O36" s="33">
        <v>1512.8999938964839</v>
      </c>
      <c r="P36" s="33">
        <v>1512.8999938964839</v>
      </c>
      <c r="Q36" s="33">
        <v>1512.8999938964839</v>
      </c>
      <c r="R36" s="33">
        <v>1127.8999938964839</v>
      </c>
      <c r="S36" s="33">
        <v>1127.8999938964839</v>
      </c>
      <c r="T36" s="33">
        <v>1127.8999938964839</v>
      </c>
      <c r="U36" s="33">
        <v>984.5</v>
      </c>
      <c r="V36" s="33">
        <v>984.5</v>
      </c>
      <c r="W36" s="33">
        <v>984.5</v>
      </c>
      <c r="X36" s="33">
        <v>984.5</v>
      </c>
      <c r="Y36" s="33">
        <v>984.5</v>
      </c>
      <c r="Z36" s="33">
        <v>984.5</v>
      </c>
      <c r="AA36" s="33">
        <v>340</v>
      </c>
      <c r="AB36" s="33">
        <v>180</v>
      </c>
      <c r="AC36" s="33">
        <v>180</v>
      </c>
      <c r="AD36" s="33">
        <v>180</v>
      </c>
      <c r="AE36" s="33">
        <v>180</v>
      </c>
    </row>
    <row r="37" spans="1:31" s="28" customFormat="1">
      <c r="A37" s="29" t="s">
        <v>131</v>
      </c>
      <c r="B37" s="29" t="s">
        <v>32</v>
      </c>
      <c r="C37" s="33">
        <v>84</v>
      </c>
      <c r="D37" s="33">
        <v>84</v>
      </c>
      <c r="E37" s="33">
        <v>84</v>
      </c>
      <c r="F37" s="33">
        <v>84</v>
      </c>
      <c r="G37" s="33">
        <v>84</v>
      </c>
      <c r="H37" s="33">
        <v>84</v>
      </c>
      <c r="I37" s="33">
        <v>84</v>
      </c>
      <c r="J37" s="33">
        <v>84</v>
      </c>
      <c r="K37" s="33">
        <v>84</v>
      </c>
      <c r="L37" s="33">
        <v>84</v>
      </c>
      <c r="M37" s="33">
        <v>84</v>
      </c>
      <c r="N37" s="33">
        <v>84</v>
      </c>
      <c r="O37" s="33">
        <v>84</v>
      </c>
      <c r="P37" s="33">
        <v>84</v>
      </c>
      <c r="Q37" s="33">
        <v>84</v>
      </c>
      <c r="R37" s="33">
        <v>84</v>
      </c>
      <c r="S37" s="33">
        <v>84</v>
      </c>
      <c r="T37" s="33">
        <v>84</v>
      </c>
      <c r="U37" s="33">
        <v>84</v>
      </c>
      <c r="V37" s="33">
        <v>84</v>
      </c>
      <c r="W37" s="33">
        <v>84</v>
      </c>
      <c r="X37" s="33">
        <v>84</v>
      </c>
      <c r="Y37" s="33">
        <v>84</v>
      </c>
      <c r="Z37" s="33">
        <v>84</v>
      </c>
      <c r="AA37" s="33">
        <v>84</v>
      </c>
      <c r="AB37" s="33">
        <v>0</v>
      </c>
      <c r="AC37" s="33">
        <v>0</v>
      </c>
      <c r="AD37" s="33">
        <v>0</v>
      </c>
      <c r="AE37" s="33">
        <v>0</v>
      </c>
    </row>
    <row r="38" spans="1:31" s="28" customFormat="1">
      <c r="A38" s="29" t="s">
        <v>131</v>
      </c>
      <c r="B38" s="29" t="s">
        <v>66</v>
      </c>
      <c r="C38" s="33">
        <v>1910</v>
      </c>
      <c r="D38" s="33">
        <v>1910</v>
      </c>
      <c r="E38" s="33">
        <v>1910</v>
      </c>
      <c r="F38" s="33">
        <v>1910</v>
      </c>
      <c r="G38" s="33">
        <v>1910</v>
      </c>
      <c r="H38" s="33">
        <v>1910</v>
      </c>
      <c r="I38" s="33">
        <v>1910</v>
      </c>
      <c r="J38" s="33">
        <v>1910</v>
      </c>
      <c r="K38" s="33">
        <v>1910</v>
      </c>
      <c r="L38" s="33">
        <v>1910</v>
      </c>
      <c r="M38" s="33">
        <v>1910</v>
      </c>
      <c r="N38" s="33">
        <v>1910</v>
      </c>
      <c r="O38" s="33">
        <v>1618</v>
      </c>
      <c r="P38" s="33">
        <v>1501</v>
      </c>
      <c r="Q38" s="33">
        <v>1501</v>
      </c>
      <c r="R38" s="33">
        <v>1501</v>
      </c>
      <c r="S38" s="33">
        <v>1501</v>
      </c>
      <c r="T38" s="33">
        <v>1501</v>
      </c>
      <c r="U38" s="33">
        <v>1768.0047</v>
      </c>
      <c r="V38" s="33">
        <v>1768.0047</v>
      </c>
      <c r="W38" s="33">
        <v>1768.0047</v>
      </c>
      <c r="X38" s="33">
        <v>1837.2020600000001</v>
      </c>
      <c r="Y38" s="33">
        <v>1837.2020600000001</v>
      </c>
      <c r="Z38" s="33">
        <v>1705.2020600000001</v>
      </c>
      <c r="AA38" s="33">
        <v>2172.3721999999998</v>
      </c>
      <c r="AB38" s="33">
        <v>3247.3218000000002</v>
      </c>
      <c r="AC38" s="33">
        <v>3247.3218000000002</v>
      </c>
      <c r="AD38" s="33">
        <v>3344.4585000000002</v>
      </c>
      <c r="AE38" s="33">
        <v>2825.4585000000002</v>
      </c>
    </row>
    <row r="39" spans="1:31" s="28" customFormat="1">
      <c r="A39" s="29" t="s">
        <v>131</v>
      </c>
      <c r="B39" s="29" t="s">
        <v>65</v>
      </c>
      <c r="C39" s="33">
        <v>152.40000152587891</v>
      </c>
      <c r="D39" s="33">
        <v>152.40000152587891</v>
      </c>
      <c r="E39" s="33">
        <v>152.40000152587891</v>
      </c>
      <c r="F39" s="33">
        <v>152.40000152587891</v>
      </c>
      <c r="G39" s="33">
        <v>152.40000152587891</v>
      </c>
      <c r="H39" s="33">
        <v>152.40000152587891</v>
      </c>
      <c r="I39" s="33">
        <v>152.40000152587891</v>
      </c>
      <c r="J39" s="33">
        <v>152.40000152587891</v>
      </c>
      <c r="K39" s="33">
        <v>152.40000152587891</v>
      </c>
      <c r="L39" s="33">
        <v>152.40000152587891</v>
      </c>
      <c r="M39" s="33">
        <v>152.40000152587891</v>
      </c>
      <c r="N39" s="33">
        <v>152.40000152587891</v>
      </c>
      <c r="O39" s="33">
        <v>152.40000152587891</v>
      </c>
      <c r="P39" s="33">
        <v>152.40000152587891</v>
      </c>
      <c r="Q39" s="33">
        <v>152.40000152587891</v>
      </c>
      <c r="R39" s="33">
        <v>152.40000152587891</v>
      </c>
      <c r="S39" s="33">
        <v>66</v>
      </c>
      <c r="T39" s="33">
        <v>66</v>
      </c>
      <c r="U39" s="33">
        <v>66</v>
      </c>
      <c r="V39" s="33">
        <v>66</v>
      </c>
      <c r="W39" s="33">
        <v>66</v>
      </c>
      <c r="X39" s="33">
        <v>0</v>
      </c>
      <c r="Y39" s="33">
        <v>0</v>
      </c>
      <c r="Z39" s="33">
        <v>0</v>
      </c>
      <c r="AA39" s="33">
        <v>0</v>
      </c>
      <c r="AB39" s="33">
        <v>0</v>
      </c>
      <c r="AC39" s="33">
        <v>0</v>
      </c>
      <c r="AD39" s="33">
        <v>0</v>
      </c>
      <c r="AE39" s="33">
        <v>0</v>
      </c>
    </row>
    <row r="40" spans="1:31" s="28" customFormat="1">
      <c r="A40" s="29" t="s">
        <v>131</v>
      </c>
      <c r="B40" s="29" t="s">
        <v>69</v>
      </c>
      <c r="C40" s="33">
        <v>1305.5225827824693</v>
      </c>
      <c r="D40" s="33">
        <v>1805.5225827824693</v>
      </c>
      <c r="E40" s="33">
        <v>1805.5225827824693</v>
      </c>
      <c r="F40" s="33">
        <v>1805.5226961077692</v>
      </c>
      <c r="G40" s="33">
        <v>1876.6081241162594</v>
      </c>
      <c r="H40" s="33">
        <v>1876.6081241232994</v>
      </c>
      <c r="I40" s="33">
        <v>2506.920010782469</v>
      </c>
      <c r="J40" s="33">
        <v>3230.4211114584691</v>
      </c>
      <c r="K40" s="33">
        <v>3983.1148927759277</v>
      </c>
      <c r="L40" s="33">
        <v>3983.1148927823879</v>
      </c>
      <c r="M40" s="33">
        <v>3983.1148927859581</v>
      </c>
      <c r="N40" s="33">
        <v>4888.8155427532693</v>
      </c>
      <c r="O40" s="33">
        <v>5076.6079318517595</v>
      </c>
      <c r="P40" s="33">
        <v>5076.6079325353794</v>
      </c>
      <c r="Q40" s="33">
        <v>5076.6079328332889</v>
      </c>
      <c r="R40" s="33">
        <v>5767.9616907824684</v>
      </c>
      <c r="S40" s="33">
        <v>7011.2092490136192</v>
      </c>
      <c r="T40" s="33">
        <v>7011.2092490537389</v>
      </c>
      <c r="U40" s="33">
        <v>7011.2092490648292</v>
      </c>
      <c r="V40" s="33">
        <v>7011.2092490788491</v>
      </c>
      <c r="W40" s="33">
        <v>7480.8775491048182</v>
      </c>
      <c r="X40" s="33">
        <v>8953.2866493336314</v>
      </c>
      <c r="Y40" s="33">
        <v>8772.768644018357</v>
      </c>
      <c r="Z40" s="33">
        <v>8667.9749594246077</v>
      </c>
      <c r="AA40" s="33">
        <v>9491.7706311770889</v>
      </c>
      <c r="AB40" s="33">
        <v>9997.1213329386846</v>
      </c>
      <c r="AC40" s="33">
        <v>9997.1213330012088</v>
      </c>
      <c r="AD40" s="33">
        <v>9997.1213330365899</v>
      </c>
      <c r="AE40" s="33">
        <v>11829.933111183429</v>
      </c>
    </row>
    <row r="41" spans="1:31" s="28" customFormat="1">
      <c r="A41" s="29" t="s">
        <v>131</v>
      </c>
      <c r="B41" s="29" t="s">
        <v>68</v>
      </c>
      <c r="C41" s="33">
        <v>2017.6349983215291</v>
      </c>
      <c r="D41" s="33">
        <v>2827.6199989318811</v>
      </c>
      <c r="E41" s="33">
        <v>2827.6199989318811</v>
      </c>
      <c r="F41" s="33">
        <v>2827.6199989318811</v>
      </c>
      <c r="G41" s="33">
        <v>2827.6199989318811</v>
      </c>
      <c r="H41" s="33">
        <v>2827.6199989318811</v>
      </c>
      <c r="I41" s="33">
        <v>2827.6199989318811</v>
      </c>
      <c r="J41" s="33">
        <v>2827.6199989318811</v>
      </c>
      <c r="K41" s="33">
        <v>2827.6199989318811</v>
      </c>
      <c r="L41" s="33">
        <v>2827.6199989318811</v>
      </c>
      <c r="M41" s="33">
        <v>2827.6199989318811</v>
      </c>
      <c r="N41" s="33">
        <v>2827.6199989318811</v>
      </c>
      <c r="O41" s="33">
        <v>2827.6199989318811</v>
      </c>
      <c r="P41" s="33">
        <v>2827.6199989318811</v>
      </c>
      <c r="Q41" s="33">
        <v>2827.6199989318811</v>
      </c>
      <c r="R41" s="33">
        <v>2706.6199989318807</v>
      </c>
      <c r="S41" s="33">
        <v>4121.2421789318805</v>
      </c>
      <c r="T41" s="33">
        <v>4121.2421789318805</v>
      </c>
      <c r="U41" s="33">
        <v>4121.2421789318805</v>
      </c>
      <c r="V41" s="33">
        <v>4662.0272789318806</v>
      </c>
      <c r="W41" s="33">
        <v>5325.2410964242808</v>
      </c>
      <c r="X41" s="33">
        <v>7574.8485124390654</v>
      </c>
      <c r="Y41" s="33">
        <v>7407.8485125502457</v>
      </c>
      <c r="Z41" s="33">
        <v>7206.7485141992356</v>
      </c>
      <c r="AA41" s="33">
        <v>7142.5405142912196</v>
      </c>
      <c r="AB41" s="33">
        <v>8981.4102135653484</v>
      </c>
      <c r="AC41" s="33">
        <v>8871.0102121648906</v>
      </c>
      <c r="AD41" s="33">
        <v>8340.110210785293</v>
      </c>
      <c r="AE41" s="33">
        <v>8438.8211318480662</v>
      </c>
    </row>
    <row r="42" spans="1:31" s="28" customFormat="1">
      <c r="A42" s="29" t="s">
        <v>131</v>
      </c>
      <c r="B42" s="29" t="s">
        <v>36</v>
      </c>
      <c r="C42" s="33">
        <v>0</v>
      </c>
      <c r="D42" s="33">
        <v>20</v>
      </c>
      <c r="E42" s="33">
        <v>20</v>
      </c>
      <c r="F42" s="33">
        <v>20</v>
      </c>
      <c r="G42" s="33">
        <v>20</v>
      </c>
      <c r="H42" s="33">
        <v>20</v>
      </c>
      <c r="I42" s="33">
        <v>20</v>
      </c>
      <c r="J42" s="33">
        <v>20</v>
      </c>
      <c r="K42" s="33">
        <v>20</v>
      </c>
      <c r="L42" s="33">
        <v>20</v>
      </c>
      <c r="M42" s="33">
        <v>20</v>
      </c>
      <c r="N42" s="33">
        <v>20.00015174811</v>
      </c>
      <c r="O42" s="33">
        <v>110.179924</v>
      </c>
      <c r="P42" s="33">
        <v>110.179924</v>
      </c>
      <c r="Q42" s="33">
        <v>110.179924</v>
      </c>
      <c r="R42" s="33">
        <v>110.179924</v>
      </c>
      <c r="S42" s="33">
        <v>1596.69</v>
      </c>
      <c r="T42" s="33">
        <v>1596.69</v>
      </c>
      <c r="U42" s="33">
        <v>1596.69</v>
      </c>
      <c r="V42" s="33">
        <v>1576.69</v>
      </c>
      <c r="W42" s="33">
        <v>1576.69</v>
      </c>
      <c r="X42" s="33">
        <v>1576.69</v>
      </c>
      <c r="Y42" s="33">
        <v>1576.69</v>
      </c>
      <c r="Z42" s="33">
        <v>1576.69</v>
      </c>
      <c r="AA42" s="33">
        <v>1576.69</v>
      </c>
      <c r="AB42" s="33">
        <v>2915.058</v>
      </c>
      <c r="AC42" s="33">
        <v>2915.058</v>
      </c>
      <c r="AD42" s="33">
        <v>2915.0578999999998</v>
      </c>
      <c r="AE42" s="33">
        <v>2915.0578999999998</v>
      </c>
    </row>
    <row r="43" spans="1:31" s="28" customFormat="1">
      <c r="A43" s="29" t="s">
        <v>131</v>
      </c>
      <c r="B43" s="29" t="s">
        <v>73</v>
      </c>
      <c r="C43" s="33">
        <v>570</v>
      </c>
      <c r="D43" s="33">
        <v>570</v>
      </c>
      <c r="E43" s="33">
        <v>570</v>
      </c>
      <c r="F43" s="33">
        <v>570</v>
      </c>
      <c r="G43" s="33">
        <v>570</v>
      </c>
      <c r="H43" s="33">
        <v>570</v>
      </c>
      <c r="I43" s="33">
        <v>570</v>
      </c>
      <c r="J43" s="33">
        <v>570</v>
      </c>
      <c r="K43" s="33">
        <v>570</v>
      </c>
      <c r="L43" s="33">
        <v>570</v>
      </c>
      <c r="M43" s="33">
        <v>570</v>
      </c>
      <c r="N43" s="33">
        <v>570</v>
      </c>
      <c r="O43" s="33">
        <v>570.00010586117401</v>
      </c>
      <c r="P43" s="33">
        <v>570.00010590714999</v>
      </c>
      <c r="Q43" s="33">
        <v>570.00010607904596</v>
      </c>
      <c r="R43" s="33">
        <v>570.00010619173997</v>
      </c>
      <c r="S43" s="33">
        <v>993.97397000000001</v>
      </c>
      <c r="T43" s="33">
        <v>993.97397000000001</v>
      </c>
      <c r="U43" s="33">
        <v>993.97397000000001</v>
      </c>
      <c r="V43" s="33">
        <v>993.97397000000001</v>
      </c>
      <c r="W43" s="33">
        <v>999.29449999999997</v>
      </c>
      <c r="X43" s="33">
        <v>2179.3496999999998</v>
      </c>
      <c r="Y43" s="33">
        <v>2179.3496999999998</v>
      </c>
      <c r="Z43" s="33">
        <v>2179.3496999999998</v>
      </c>
      <c r="AA43" s="33">
        <v>2179.3496999999998</v>
      </c>
      <c r="AB43" s="33">
        <v>2392.91299999999</v>
      </c>
      <c r="AC43" s="33">
        <v>2392.91299999999</v>
      </c>
      <c r="AD43" s="33">
        <v>2392.91299999999</v>
      </c>
      <c r="AE43" s="33">
        <v>3670</v>
      </c>
    </row>
    <row r="44" spans="1:31" s="28" customFormat="1">
      <c r="A44" s="29" t="s">
        <v>131</v>
      </c>
      <c r="B44" s="29" t="s">
        <v>56</v>
      </c>
      <c r="C44" s="33">
        <v>11.84200024604794</v>
      </c>
      <c r="D44" s="33">
        <v>19.004999160766559</v>
      </c>
      <c r="E44" s="33">
        <v>29.35400009155266</v>
      </c>
      <c r="F44" s="33">
        <v>44.463000774383517</v>
      </c>
      <c r="G44" s="33">
        <v>65.595000267028794</v>
      </c>
      <c r="H44" s="33">
        <v>93.906997680664006</v>
      </c>
      <c r="I44" s="33">
        <v>128.11200141906639</v>
      </c>
      <c r="J44" s="33">
        <v>170.33100128173768</v>
      </c>
      <c r="K44" s="33">
        <v>224.36600494384737</v>
      </c>
      <c r="L44" s="33">
        <v>284.6400070190424</v>
      </c>
      <c r="M44" s="33">
        <v>369.21800231933537</v>
      </c>
      <c r="N44" s="33">
        <v>447.06698608398301</v>
      </c>
      <c r="O44" s="33">
        <v>529.74201965331906</v>
      </c>
      <c r="P44" s="33">
        <v>601.98800659179597</v>
      </c>
      <c r="Q44" s="33">
        <v>668.15499877929597</v>
      </c>
      <c r="R44" s="33">
        <v>728.96501159667901</v>
      </c>
      <c r="S44" s="33">
        <v>789.08801269531091</v>
      </c>
      <c r="T44" s="33">
        <v>851.26399230956895</v>
      </c>
      <c r="U44" s="33">
        <v>916.15402221679597</v>
      </c>
      <c r="V44" s="33">
        <v>989.02899169921807</v>
      </c>
      <c r="W44" s="33">
        <v>1064.0499877929678</v>
      </c>
      <c r="X44" s="33">
        <v>1141.2199707031241</v>
      </c>
      <c r="Y44" s="33">
        <v>1220.459014892577</v>
      </c>
      <c r="Z44" s="33">
        <v>1281.1930236816402</v>
      </c>
      <c r="AA44" s="33">
        <v>1344.009979248041</v>
      </c>
      <c r="AB44" s="33">
        <v>1408.583007812492</v>
      </c>
      <c r="AC44" s="33">
        <v>1475.908050537101</v>
      </c>
      <c r="AD44" s="33">
        <v>1544.3030395507781</v>
      </c>
      <c r="AE44" s="33">
        <v>1614.300018310546</v>
      </c>
    </row>
    <row r="45" spans="1:31" s="28" customFormat="1">
      <c r="A45" s="34" t="s">
        <v>138</v>
      </c>
      <c r="B45" s="34"/>
      <c r="C45" s="35">
        <v>15108.457576526362</v>
      </c>
      <c r="D45" s="35">
        <v>16418.442577136713</v>
      </c>
      <c r="E45" s="35">
        <v>16418.442577136713</v>
      </c>
      <c r="F45" s="35">
        <v>14637.147170462013</v>
      </c>
      <c r="G45" s="35">
        <v>14708.232598470502</v>
      </c>
      <c r="H45" s="35">
        <v>14531.490688477543</v>
      </c>
      <c r="I45" s="35">
        <v>15161.802575136713</v>
      </c>
      <c r="J45" s="35">
        <v>15185.303675812713</v>
      </c>
      <c r="K45" s="35">
        <v>15937.997457130172</v>
      </c>
      <c r="L45" s="35">
        <v>15937.997457136633</v>
      </c>
      <c r="M45" s="35">
        <v>15937.997457140202</v>
      </c>
      <c r="N45" s="35">
        <v>16843.698107107513</v>
      </c>
      <c r="O45" s="35">
        <v>16739.490496206003</v>
      </c>
      <c r="P45" s="35">
        <v>16622.490496889623</v>
      </c>
      <c r="Q45" s="35">
        <v>16622.490497187533</v>
      </c>
      <c r="R45" s="35">
        <v>16363.728755136712</v>
      </c>
      <c r="S45" s="35">
        <v>17807.351421841984</v>
      </c>
      <c r="T45" s="35">
        <v>17807.351421882104</v>
      </c>
      <c r="U45" s="35">
        <v>17930.956127996709</v>
      </c>
      <c r="V45" s="35">
        <v>18471.741228010731</v>
      </c>
      <c r="W45" s="35">
        <v>19604.6233455291</v>
      </c>
      <c r="X45" s="35">
        <v>22585.837221772697</v>
      </c>
      <c r="Y45" s="35">
        <v>21873.319216568601</v>
      </c>
      <c r="Z45" s="35">
        <v>21070.425533623842</v>
      </c>
      <c r="AA45" s="35">
        <v>21287.683345468307</v>
      </c>
      <c r="AB45" s="35">
        <v>24097.853346504031</v>
      </c>
      <c r="AC45" s="35">
        <v>23987.453345166097</v>
      </c>
      <c r="AD45" s="35">
        <v>23553.690043821884</v>
      </c>
      <c r="AE45" s="35">
        <v>24966.212743031494</v>
      </c>
    </row>
    <row r="46" spans="1:31" s="28" customFormat="1"/>
    <row r="47" spans="1:31" s="28" customFormat="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s="28" customFormat="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s="28" customFormat="1">
      <c r="A49" s="29" t="s">
        <v>132</v>
      </c>
      <c r="B49" s="29" t="s">
        <v>71</v>
      </c>
      <c r="C49" s="33">
        <v>4790</v>
      </c>
      <c r="D49" s="33">
        <v>4790</v>
      </c>
      <c r="E49" s="33">
        <v>4790</v>
      </c>
      <c r="F49" s="33">
        <v>3524.7473194161003</v>
      </c>
      <c r="G49" s="33">
        <v>3424.4634988684302</v>
      </c>
      <c r="H49" s="33">
        <v>3339.9999400000002</v>
      </c>
      <c r="I49" s="33">
        <v>3339.9999400000002</v>
      </c>
      <c r="J49" s="33">
        <v>3339.9999400000002</v>
      </c>
      <c r="K49" s="33">
        <v>3339.9999400000002</v>
      </c>
      <c r="L49" s="33">
        <v>3339.9999400000002</v>
      </c>
      <c r="M49" s="33">
        <v>3339.9999400000002</v>
      </c>
      <c r="N49" s="33">
        <v>3339.9999400000002</v>
      </c>
      <c r="O49" s="33">
        <v>3339.9999400000002</v>
      </c>
      <c r="P49" s="33">
        <v>3339.9999400000002</v>
      </c>
      <c r="Q49" s="33">
        <v>3339.9999400000002</v>
      </c>
      <c r="R49" s="33">
        <v>3339.9999400000002</v>
      </c>
      <c r="S49" s="33">
        <v>3339.9999400000002</v>
      </c>
      <c r="T49" s="33">
        <v>3339.9999400000002</v>
      </c>
      <c r="U49" s="33">
        <v>3339.9999400000002</v>
      </c>
      <c r="V49" s="33">
        <v>3339.9999400000002</v>
      </c>
      <c r="W49" s="33">
        <v>3339.9999400000002</v>
      </c>
      <c r="X49" s="33">
        <v>3339.9999400000002</v>
      </c>
      <c r="Y49" s="33">
        <v>3339.9999400000002</v>
      </c>
      <c r="Z49" s="33">
        <v>3339.9999400000002</v>
      </c>
      <c r="AA49" s="33">
        <v>3339.9999400000002</v>
      </c>
      <c r="AB49" s="33">
        <v>3339.9999400000002</v>
      </c>
      <c r="AC49" s="33">
        <v>2224.9999400000002</v>
      </c>
      <c r="AD49" s="33">
        <v>0</v>
      </c>
      <c r="AE49" s="33">
        <v>0</v>
      </c>
    </row>
    <row r="50" spans="1:31" s="28" customFormat="1">
      <c r="A50" s="29" t="s">
        <v>132</v>
      </c>
      <c r="B50" s="29" t="s">
        <v>20</v>
      </c>
      <c r="C50" s="33">
        <v>0</v>
      </c>
      <c r="D50" s="33">
        <v>0</v>
      </c>
      <c r="E50" s="33">
        <v>0</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0</v>
      </c>
      <c r="Z50" s="33">
        <v>0</v>
      </c>
      <c r="AA50" s="33">
        <v>0</v>
      </c>
      <c r="AB50" s="33">
        <v>0</v>
      </c>
      <c r="AC50" s="33">
        <v>0</v>
      </c>
      <c r="AD50" s="33">
        <v>0</v>
      </c>
      <c r="AE50" s="33">
        <v>0</v>
      </c>
    </row>
    <row r="51" spans="1:31" s="28" customFormat="1">
      <c r="A51" s="29" t="s">
        <v>132</v>
      </c>
      <c r="B51" s="29" t="s">
        <v>32</v>
      </c>
      <c r="C51" s="33">
        <v>500</v>
      </c>
      <c r="D51" s="33">
        <v>500</v>
      </c>
      <c r="E51" s="33">
        <v>500</v>
      </c>
      <c r="F51" s="33">
        <v>500</v>
      </c>
      <c r="G51" s="33">
        <v>500</v>
      </c>
      <c r="H51" s="33">
        <v>500</v>
      </c>
      <c r="I51" s="33">
        <v>500</v>
      </c>
      <c r="J51" s="33">
        <v>500</v>
      </c>
      <c r="K51" s="33">
        <v>500</v>
      </c>
      <c r="L51" s="33">
        <v>500</v>
      </c>
      <c r="M51" s="33">
        <v>500</v>
      </c>
      <c r="N51" s="33">
        <v>500</v>
      </c>
      <c r="O51" s="33">
        <v>500</v>
      </c>
      <c r="P51" s="33">
        <v>500</v>
      </c>
      <c r="Q51" s="33">
        <v>500</v>
      </c>
      <c r="R51" s="33">
        <v>500</v>
      </c>
      <c r="S51" s="33">
        <v>500</v>
      </c>
      <c r="T51" s="33">
        <v>500</v>
      </c>
      <c r="U51" s="33">
        <v>0</v>
      </c>
      <c r="V51" s="33">
        <v>0</v>
      </c>
      <c r="W51" s="33">
        <v>0</v>
      </c>
      <c r="X51" s="33">
        <v>0</v>
      </c>
      <c r="Y51" s="33">
        <v>0</v>
      </c>
      <c r="Z51" s="33">
        <v>0</v>
      </c>
      <c r="AA51" s="33">
        <v>0</v>
      </c>
      <c r="AB51" s="33">
        <v>0</v>
      </c>
      <c r="AC51" s="33">
        <v>0</v>
      </c>
      <c r="AD51" s="33">
        <v>0</v>
      </c>
      <c r="AE51" s="33">
        <v>0</v>
      </c>
    </row>
    <row r="52" spans="1:31" s="28" customFormat="1">
      <c r="A52" s="29" t="s">
        <v>132</v>
      </c>
      <c r="B52" s="29" t="s">
        <v>66</v>
      </c>
      <c r="C52" s="33">
        <v>1900</v>
      </c>
      <c r="D52" s="33">
        <v>1900</v>
      </c>
      <c r="E52" s="33">
        <v>1900</v>
      </c>
      <c r="F52" s="33">
        <v>1900</v>
      </c>
      <c r="G52" s="33">
        <v>1900</v>
      </c>
      <c r="H52" s="33">
        <v>1900</v>
      </c>
      <c r="I52" s="33">
        <v>1900</v>
      </c>
      <c r="J52" s="33">
        <v>1900</v>
      </c>
      <c r="K52" s="33">
        <v>1900</v>
      </c>
      <c r="L52" s="33">
        <v>1900</v>
      </c>
      <c r="M52" s="33">
        <v>1900</v>
      </c>
      <c r="N52" s="33">
        <v>1900</v>
      </c>
      <c r="O52" s="33">
        <v>1730</v>
      </c>
      <c r="P52" s="33">
        <v>1730</v>
      </c>
      <c r="Q52" s="33">
        <v>1730</v>
      </c>
      <c r="R52" s="33">
        <v>1730</v>
      </c>
      <c r="S52" s="33">
        <v>1730</v>
      </c>
      <c r="T52" s="33">
        <v>1730</v>
      </c>
      <c r="U52" s="33">
        <v>1290</v>
      </c>
      <c r="V52" s="33">
        <v>1290</v>
      </c>
      <c r="W52" s="33">
        <v>1290</v>
      </c>
      <c r="X52" s="33">
        <v>1196</v>
      </c>
      <c r="Y52" s="33">
        <v>1196</v>
      </c>
      <c r="Z52" s="33">
        <v>1196.0014184854001</v>
      </c>
      <c r="AA52" s="33">
        <v>1196.0014185017999</v>
      </c>
      <c r="AB52" s="33">
        <v>1196.00141852</v>
      </c>
      <c r="AC52" s="33">
        <v>612.00141855449999</v>
      </c>
      <c r="AD52" s="33">
        <v>1465.8159634387789</v>
      </c>
      <c r="AE52" s="33">
        <v>1465.8159637874789</v>
      </c>
    </row>
    <row r="53" spans="1:31" s="28" customFormat="1">
      <c r="A53" s="29" t="s">
        <v>132</v>
      </c>
      <c r="B53" s="29" t="s">
        <v>65</v>
      </c>
      <c r="C53" s="33">
        <v>2219</v>
      </c>
      <c r="D53" s="33">
        <v>2219</v>
      </c>
      <c r="E53" s="33">
        <v>2219</v>
      </c>
      <c r="F53" s="33">
        <v>2219</v>
      </c>
      <c r="G53" s="33">
        <v>2219</v>
      </c>
      <c r="H53" s="33">
        <v>2219</v>
      </c>
      <c r="I53" s="33">
        <v>2219</v>
      </c>
      <c r="J53" s="33">
        <v>2219</v>
      </c>
      <c r="K53" s="33">
        <v>2219</v>
      </c>
      <c r="L53" s="33">
        <v>2219</v>
      </c>
      <c r="M53" s="33">
        <v>2219</v>
      </c>
      <c r="N53" s="33">
        <v>2219</v>
      </c>
      <c r="O53" s="33">
        <v>2219</v>
      </c>
      <c r="P53" s="33">
        <v>2219</v>
      </c>
      <c r="Q53" s="33">
        <v>2219</v>
      </c>
      <c r="R53" s="33">
        <v>2219</v>
      </c>
      <c r="S53" s="33">
        <v>2219</v>
      </c>
      <c r="T53" s="33">
        <v>2219</v>
      </c>
      <c r="U53" s="33">
        <v>2219</v>
      </c>
      <c r="V53" s="33">
        <v>2219</v>
      </c>
      <c r="W53" s="33">
        <v>2219</v>
      </c>
      <c r="X53" s="33">
        <v>2219</v>
      </c>
      <c r="Y53" s="33">
        <v>2219</v>
      </c>
      <c r="Z53" s="33">
        <v>2219</v>
      </c>
      <c r="AA53" s="33">
        <v>2219</v>
      </c>
      <c r="AB53" s="33">
        <v>2219</v>
      </c>
      <c r="AC53" s="33">
        <v>2219</v>
      </c>
      <c r="AD53" s="33">
        <v>2219</v>
      </c>
      <c r="AE53" s="33">
        <v>2219</v>
      </c>
    </row>
    <row r="54" spans="1:31" s="28" customFormat="1">
      <c r="A54" s="29" t="s">
        <v>132</v>
      </c>
      <c r="B54" s="29" t="s">
        <v>69</v>
      </c>
      <c r="C54" s="33">
        <v>3434.4399795532199</v>
      </c>
      <c r="D54" s="33">
        <v>4322.199974060055</v>
      </c>
      <c r="E54" s="33">
        <v>4322.199974060055</v>
      </c>
      <c r="F54" s="33">
        <v>4322.199974060055</v>
      </c>
      <c r="G54" s="33">
        <v>4322.199974060055</v>
      </c>
      <c r="H54" s="33">
        <v>4322.199974060055</v>
      </c>
      <c r="I54" s="33">
        <v>4322.199974060055</v>
      </c>
      <c r="J54" s="33">
        <v>4322.199974060055</v>
      </c>
      <c r="K54" s="33">
        <v>4322.199974060055</v>
      </c>
      <c r="L54" s="33">
        <v>4322.199974060055</v>
      </c>
      <c r="M54" s="33">
        <v>4322.199974060055</v>
      </c>
      <c r="N54" s="33">
        <v>5022.199974060055</v>
      </c>
      <c r="O54" s="33">
        <v>4969.699974060055</v>
      </c>
      <c r="P54" s="33">
        <v>5569.6999640600543</v>
      </c>
      <c r="Q54" s="33">
        <v>5569.6999940600545</v>
      </c>
      <c r="R54" s="33">
        <v>6012.6534985343742</v>
      </c>
      <c r="S54" s="33">
        <v>8064.747061921953</v>
      </c>
      <c r="T54" s="33">
        <v>7681.5384685313529</v>
      </c>
      <c r="U54" s="33">
        <v>7489.5384686704328</v>
      </c>
      <c r="V54" s="33">
        <v>7201.2385987013804</v>
      </c>
      <c r="W54" s="33">
        <v>7201.2406179907102</v>
      </c>
      <c r="X54" s="33">
        <v>7937.987464258149</v>
      </c>
      <c r="Y54" s="33">
        <v>8493.817161313762</v>
      </c>
      <c r="Z54" s="33">
        <v>8181.8171613593822</v>
      </c>
      <c r="AA54" s="33">
        <v>7516.9433445095019</v>
      </c>
      <c r="AB54" s="33">
        <v>8938.2762046712614</v>
      </c>
      <c r="AC54" s="33">
        <v>9780.4901290055113</v>
      </c>
      <c r="AD54" s="33">
        <v>10713.014878027341</v>
      </c>
      <c r="AE54" s="33">
        <v>10224.099998474121</v>
      </c>
    </row>
    <row r="55" spans="1:31" s="28" customFormat="1">
      <c r="A55" s="29" t="s">
        <v>132</v>
      </c>
      <c r="B55" s="29" t="s">
        <v>68</v>
      </c>
      <c r="C55" s="33">
        <v>1098.972995758056</v>
      </c>
      <c r="D55" s="33">
        <v>1098.972995758056</v>
      </c>
      <c r="E55" s="33">
        <v>1098.972995758056</v>
      </c>
      <c r="F55" s="33">
        <v>1098.972995758056</v>
      </c>
      <c r="G55" s="33">
        <v>1098.972995758056</v>
      </c>
      <c r="H55" s="33">
        <v>1098.972995758056</v>
      </c>
      <c r="I55" s="33">
        <v>1098.972995758056</v>
      </c>
      <c r="J55" s="33">
        <v>1098.972995758056</v>
      </c>
      <c r="K55" s="33">
        <v>1098.972995758056</v>
      </c>
      <c r="L55" s="33">
        <v>1098.972995758056</v>
      </c>
      <c r="M55" s="33">
        <v>1098.972995758056</v>
      </c>
      <c r="N55" s="33">
        <v>1098.972995758056</v>
      </c>
      <c r="O55" s="33">
        <v>1098.972995758056</v>
      </c>
      <c r="P55" s="33">
        <v>1098.972995758056</v>
      </c>
      <c r="Q55" s="33">
        <v>1098.972995758056</v>
      </c>
      <c r="R55" s="33">
        <v>1098.972995758056</v>
      </c>
      <c r="S55" s="33">
        <v>1098.973284782056</v>
      </c>
      <c r="T55" s="33">
        <v>1098.9734944610959</v>
      </c>
      <c r="U55" s="33">
        <v>1674.6238654463621</v>
      </c>
      <c r="V55" s="33">
        <v>2724.047605664176</v>
      </c>
      <c r="W55" s="33">
        <v>3057.8910212286396</v>
      </c>
      <c r="X55" s="33">
        <v>3057.8910229064854</v>
      </c>
      <c r="Y55" s="33">
        <v>3057.8910230956299</v>
      </c>
      <c r="Z55" s="33">
        <v>2950.3710264880337</v>
      </c>
      <c r="AA55" s="33">
        <v>2919.2680260663305</v>
      </c>
      <c r="AB55" s="33">
        <v>3340.3502928420007</v>
      </c>
      <c r="AC55" s="33">
        <v>3340.3503860822807</v>
      </c>
      <c r="AD55" s="33">
        <v>3188.4536564213422</v>
      </c>
      <c r="AE55" s="33">
        <v>3196.7021770000001</v>
      </c>
    </row>
    <row r="56" spans="1:31" s="28" customFormat="1">
      <c r="A56" s="29" t="s">
        <v>132</v>
      </c>
      <c r="B56" s="29" t="s">
        <v>36</v>
      </c>
      <c r="C56" s="33">
        <v>55.329999923705998</v>
      </c>
      <c r="D56" s="33">
        <v>375.329999923706</v>
      </c>
      <c r="E56" s="33">
        <v>375.329999923706</v>
      </c>
      <c r="F56" s="33">
        <v>375.329999923706</v>
      </c>
      <c r="G56" s="33">
        <v>375.329999923706</v>
      </c>
      <c r="H56" s="33">
        <v>375.329999923706</v>
      </c>
      <c r="I56" s="33">
        <v>375.329999923706</v>
      </c>
      <c r="J56" s="33">
        <v>375.329999923706</v>
      </c>
      <c r="K56" s="33">
        <v>375.329999923706</v>
      </c>
      <c r="L56" s="33">
        <v>375.329999923706</v>
      </c>
      <c r="M56" s="33">
        <v>375.329999923706</v>
      </c>
      <c r="N56" s="33">
        <v>375.33014650380602</v>
      </c>
      <c r="O56" s="33">
        <v>320.00014673633001</v>
      </c>
      <c r="P56" s="33">
        <v>320.00014679099002</v>
      </c>
      <c r="Q56" s="33">
        <v>320.00014719977997</v>
      </c>
      <c r="R56" s="33">
        <v>320.00014732570997</v>
      </c>
      <c r="S56" s="33">
        <v>320.00051272847003</v>
      </c>
      <c r="T56" s="33">
        <v>320.00051302084</v>
      </c>
      <c r="U56" s="33">
        <v>488.82642999999996</v>
      </c>
      <c r="V56" s="33">
        <v>488.82642999999996</v>
      </c>
      <c r="W56" s="33">
        <v>869.60699999999997</v>
      </c>
      <c r="X56" s="33">
        <v>569.60699999999997</v>
      </c>
      <c r="Y56" s="33">
        <v>569.60699999999997</v>
      </c>
      <c r="Z56" s="33">
        <v>569.60699999999997</v>
      </c>
      <c r="AA56" s="33">
        <v>569.60699999999997</v>
      </c>
      <c r="AB56" s="33">
        <v>569.60699999999997</v>
      </c>
      <c r="AC56" s="33">
        <v>569.60699999999997</v>
      </c>
      <c r="AD56" s="33">
        <v>569.60699999999997</v>
      </c>
      <c r="AE56" s="33">
        <v>569.60699999999997</v>
      </c>
    </row>
    <row r="57" spans="1:31" s="28" customFormat="1">
      <c r="A57" s="29" t="s">
        <v>132</v>
      </c>
      <c r="B57" s="29" t="s">
        <v>73</v>
      </c>
      <c r="C57" s="33">
        <v>0</v>
      </c>
      <c r="D57" s="33">
        <v>0</v>
      </c>
      <c r="E57" s="33">
        <v>0</v>
      </c>
      <c r="F57" s="33">
        <v>0</v>
      </c>
      <c r="G57" s="33">
        <v>0</v>
      </c>
      <c r="H57" s="33">
        <v>0</v>
      </c>
      <c r="I57" s="33">
        <v>0</v>
      </c>
      <c r="J57" s="33">
        <v>0</v>
      </c>
      <c r="K57" s="33">
        <v>0</v>
      </c>
      <c r="L57" s="33">
        <v>0</v>
      </c>
      <c r="M57" s="33">
        <v>0</v>
      </c>
      <c r="N57" s="33">
        <v>0</v>
      </c>
      <c r="O57" s="33">
        <v>0</v>
      </c>
      <c r="P57" s="33">
        <v>0</v>
      </c>
      <c r="Q57" s="33">
        <v>0</v>
      </c>
      <c r="R57" s="33">
        <v>0</v>
      </c>
      <c r="S57" s="33">
        <v>51.285812</v>
      </c>
      <c r="T57" s="33">
        <v>51.285812</v>
      </c>
      <c r="U57" s="33">
        <v>134.36027999999999</v>
      </c>
      <c r="V57" s="33">
        <v>134.36027999999999</v>
      </c>
      <c r="W57" s="33">
        <v>532.72546</v>
      </c>
      <c r="X57" s="33">
        <v>532.72546</v>
      </c>
      <c r="Y57" s="33">
        <v>532.72546</v>
      </c>
      <c r="Z57" s="33">
        <v>558.71770000000004</v>
      </c>
      <c r="AA57" s="33">
        <v>558.71770000000004</v>
      </c>
      <c r="AB57" s="33">
        <v>558.71770000000004</v>
      </c>
      <c r="AC57" s="33">
        <v>558.71770000000004</v>
      </c>
      <c r="AD57" s="33">
        <v>1055.3717999999999</v>
      </c>
      <c r="AE57" s="33">
        <v>1055.3717999999999</v>
      </c>
    </row>
    <row r="58" spans="1:31" s="28" customFormat="1">
      <c r="A58" s="29" t="s">
        <v>132</v>
      </c>
      <c r="B58" s="29" t="s">
        <v>56</v>
      </c>
      <c r="C58" s="33">
        <v>13.892000317573469</v>
      </c>
      <c r="D58" s="33">
        <v>22.649999856948771</v>
      </c>
      <c r="E58" s="33">
        <v>34.591999292373558</v>
      </c>
      <c r="F58" s="33">
        <v>52.632001399993882</v>
      </c>
      <c r="G58" s="33">
        <v>78.731002807617102</v>
      </c>
      <c r="H58" s="33">
        <v>115.96300315856919</v>
      </c>
      <c r="I58" s="33">
        <v>167.26799392700121</v>
      </c>
      <c r="J58" s="33">
        <v>235.19099807739198</v>
      </c>
      <c r="K58" s="33">
        <v>322.48598861694268</v>
      </c>
      <c r="L58" s="33">
        <v>409.78600311279274</v>
      </c>
      <c r="M58" s="33">
        <v>530.108009338378</v>
      </c>
      <c r="N58" s="33">
        <v>643.83900451660099</v>
      </c>
      <c r="O58" s="33">
        <v>758.35401916503906</v>
      </c>
      <c r="P58" s="33">
        <v>865.12199401855401</v>
      </c>
      <c r="Q58" s="33">
        <v>966.22801208496003</v>
      </c>
      <c r="R58" s="33">
        <v>1055.391967773437</v>
      </c>
      <c r="S58" s="33">
        <v>1140.014007568358</v>
      </c>
      <c r="T58" s="33">
        <v>1225.154998779296</v>
      </c>
      <c r="U58" s="33">
        <v>1313.720001220702</v>
      </c>
      <c r="V58" s="33">
        <v>1416.7400207519531</v>
      </c>
      <c r="W58" s="33">
        <v>1521.0869445800731</v>
      </c>
      <c r="X58" s="33">
        <v>1627.8989868164031</v>
      </c>
      <c r="Y58" s="33">
        <v>1737.253997802731</v>
      </c>
      <c r="Z58" s="33">
        <v>1823.4980163574139</v>
      </c>
      <c r="AA58" s="33">
        <v>1912.7640075683589</v>
      </c>
      <c r="AB58" s="33">
        <v>2004.293945312495</v>
      </c>
      <c r="AC58" s="33">
        <v>2101.070983886716</v>
      </c>
      <c r="AD58" s="33">
        <v>2199.015991210937</v>
      </c>
      <c r="AE58" s="33">
        <v>2296.780029296875</v>
      </c>
    </row>
    <row r="59" spans="1:31" s="28" customFormat="1">
      <c r="A59" s="34" t="s">
        <v>138</v>
      </c>
      <c r="B59" s="34"/>
      <c r="C59" s="35">
        <v>13942.412975311276</v>
      </c>
      <c r="D59" s="35">
        <v>14830.172969818112</v>
      </c>
      <c r="E59" s="35">
        <v>14830.172969818112</v>
      </c>
      <c r="F59" s="35">
        <v>13564.920289234211</v>
      </c>
      <c r="G59" s="35">
        <v>13464.636468686542</v>
      </c>
      <c r="H59" s="35">
        <v>13380.172909818111</v>
      </c>
      <c r="I59" s="35">
        <v>13380.172909818111</v>
      </c>
      <c r="J59" s="35">
        <v>13380.172909818111</v>
      </c>
      <c r="K59" s="35">
        <v>13380.172909818111</v>
      </c>
      <c r="L59" s="35">
        <v>13380.172909818111</v>
      </c>
      <c r="M59" s="35">
        <v>13380.172909818111</v>
      </c>
      <c r="N59" s="35">
        <v>14080.172909818111</v>
      </c>
      <c r="O59" s="35">
        <v>13857.672909818111</v>
      </c>
      <c r="P59" s="35">
        <v>14457.67289981811</v>
      </c>
      <c r="Q59" s="35">
        <v>14457.672929818111</v>
      </c>
      <c r="R59" s="35">
        <v>14900.62643429243</v>
      </c>
      <c r="S59" s="35">
        <v>16952.720286704011</v>
      </c>
      <c r="T59" s="35">
        <v>16569.51190299245</v>
      </c>
      <c r="U59" s="35">
        <v>16013.162274116794</v>
      </c>
      <c r="V59" s="35">
        <v>16774.286144365557</v>
      </c>
      <c r="W59" s="35">
        <v>17108.131579219349</v>
      </c>
      <c r="X59" s="35">
        <v>17750.878427164633</v>
      </c>
      <c r="Y59" s="35">
        <v>18306.708124409393</v>
      </c>
      <c r="Z59" s="35">
        <v>17887.189546332818</v>
      </c>
      <c r="AA59" s="35">
        <v>17191.212729077633</v>
      </c>
      <c r="AB59" s="35">
        <v>19033.627856033265</v>
      </c>
      <c r="AC59" s="35">
        <v>18176.841873642294</v>
      </c>
      <c r="AD59" s="35">
        <v>17586.284497887464</v>
      </c>
      <c r="AE59" s="35">
        <v>17105.618139261598</v>
      </c>
    </row>
    <row r="60" spans="1:31" s="28" customFormat="1"/>
    <row r="61" spans="1:31" s="28" customFormat="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s="28" customFormat="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s="28" customFormat="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s="28" customFormat="1">
      <c r="A64" s="29" t="s">
        <v>133</v>
      </c>
      <c r="B64" s="29" t="s">
        <v>20</v>
      </c>
      <c r="C64" s="33">
        <v>709</v>
      </c>
      <c r="D64" s="33">
        <v>709</v>
      </c>
      <c r="E64" s="33">
        <v>529</v>
      </c>
      <c r="F64" s="33">
        <v>529</v>
      </c>
      <c r="G64" s="33">
        <v>529</v>
      </c>
      <c r="H64" s="33">
        <v>529</v>
      </c>
      <c r="I64" s="33">
        <v>529</v>
      </c>
      <c r="J64" s="33">
        <v>529</v>
      </c>
      <c r="K64" s="33">
        <v>529</v>
      </c>
      <c r="L64" s="33">
        <v>529</v>
      </c>
      <c r="M64" s="33">
        <v>529</v>
      </c>
      <c r="N64" s="33">
        <v>529</v>
      </c>
      <c r="O64" s="33">
        <v>529</v>
      </c>
      <c r="P64" s="33">
        <v>529</v>
      </c>
      <c r="Q64" s="33">
        <v>529</v>
      </c>
      <c r="R64" s="33">
        <v>529</v>
      </c>
      <c r="S64" s="33">
        <v>0</v>
      </c>
      <c r="T64" s="33">
        <v>0</v>
      </c>
      <c r="U64" s="33">
        <v>0</v>
      </c>
      <c r="V64" s="33">
        <v>0</v>
      </c>
      <c r="W64" s="33">
        <v>0</v>
      </c>
      <c r="X64" s="33">
        <v>0</v>
      </c>
      <c r="Y64" s="33">
        <v>0</v>
      </c>
      <c r="Z64" s="33">
        <v>0</v>
      </c>
      <c r="AA64" s="33">
        <v>0</v>
      </c>
      <c r="AB64" s="33">
        <v>0</v>
      </c>
      <c r="AC64" s="33">
        <v>0</v>
      </c>
      <c r="AD64" s="33">
        <v>0</v>
      </c>
      <c r="AE64" s="33">
        <v>0</v>
      </c>
    </row>
    <row r="65" spans="1:31" s="28" customFormat="1">
      <c r="A65" s="29" t="s">
        <v>133</v>
      </c>
      <c r="B65" s="29" t="s">
        <v>32</v>
      </c>
      <c r="C65" s="33">
        <v>800</v>
      </c>
      <c r="D65" s="33">
        <v>800</v>
      </c>
      <c r="E65" s="33">
        <v>800</v>
      </c>
      <c r="F65" s="33">
        <v>800</v>
      </c>
      <c r="G65" s="33">
        <v>800</v>
      </c>
      <c r="H65" s="33">
        <v>800</v>
      </c>
      <c r="I65" s="33">
        <v>800</v>
      </c>
      <c r="J65" s="33">
        <v>800</v>
      </c>
      <c r="K65" s="33">
        <v>800</v>
      </c>
      <c r="L65" s="33">
        <v>800</v>
      </c>
      <c r="M65" s="33">
        <v>800</v>
      </c>
      <c r="N65" s="33">
        <v>800</v>
      </c>
      <c r="O65" s="33">
        <v>800</v>
      </c>
      <c r="P65" s="33">
        <v>800</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s="28" customFormat="1">
      <c r="A66" s="29" t="s">
        <v>133</v>
      </c>
      <c r="B66" s="29" t="s">
        <v>66</v>
      </c>
      <c r="C66" s="33">
        <v>1437.1399917602528</v>
      </c>
      <c r="D66" s="33">
        <v>1437.1399917602528</v>
      </c>
      <c r="E66" s="33">
        <v>1437.1399917602528</v>
      </c>
      <c r="F66" s="33">
        <v>1437.1399917602528</v>
      </c>
      <c r="G66" s="33">
        <v>1437.1399917602528</v>
      </c>
      <c r="H66" s="33">
        <v>1437.1399917602528</v>
      </c>
      <c r="I66" s="33">
        <v>1437.1399917602528</v>
      </c>
      <c r="J66" s="33">
        <v>1437.1399917602528</v>
      </c>
      <c r="K66" s="33">
        <v>1437.1399917602528</v>
      </c>
      <c r="L66" s="33">
        <v>1054.639991760253</v>
      </c>
      <c r="M66" s="33">
        <v>1054.639991760253</v>
      </c>
      <c r="N66" s="33">
        <v>785.29999542236283</v>
      </c>
      <c r="O66" s="33">
        <v>785.29999542236283</v>
      </c>
      <c r="P66" s="33">
        <v>785.29999542236283</v>
      </c>
      <c r="Q66" s="33">
        <v>705.29999542236283</v>
      </c>
      <c r="R66" s="33">
        <v>705.29999542236283</v>
      </c>
      <c r="S66" s="33">
        <v>705.29999542236283</v>
      </c>
      <c r="T66" s="33">
        <v>705.29999542236283</v>
      </c>
      <c r="U66" s="33">
        <v>705.29999542236283</v>
      </c>
      <c r="V66" s="33">
        <v>705.29999542236283</v>
      </c>
      <c r="W66" s="33">
        <v>734.63274242236275</v>
      </c>
      <c r="X66" s="33">
        <v>734.63274242236275</v>
      </c>
      <c r="Y66" s="33">
        <v>734.63274242236275</v>
      </c>
      <c r="Z66" s="33">
        <v>934.57369542236279</v>
      </c>
      <c r="AA66" s="33">
        <v>934.57369542236279</v>
      </c>
      <c r="AB66" s="33">
        <v>934.57369542236279</v>
      </c>
      <c r="AC66" s="33">
        <v>934.57369542236279</v>
      </c>
      <c r="AD66" s="33">
        <v>934.57369542236279</v>
      </c>
      <c r="AE66" s="33">
        <v>934.57369542236279</v>
      </c>
    </row>
    <row r="67" spans="1:31" s="28" customFormat="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s="28" customFormat="1">
      <c r="A68" s="29" t="s">
        <v>133</v>
      </c>
      <c r="B68" s="29" t="s">
        <v>69</v>
      </c>
      <c r="C68" s="33">
        <v>2053.3100090026815</v>
      </c>
      <c r="D68" s="33">
        <v>2349.7100105285604</v>
      </c>
      <c r="E68" s="33">
        <v>2349.7100105285604</v>
      </c>
      <c r="F68" s="33">
        <v>2349.7100105285604</v>
      </c>
      <c r="G68" s="33">
        <v>2349.7100105285604</v>
      </c>
      <c r="H68" s="33">
        <v>2349.7100105285604</v>
      </c>
      <c r="I68" s="33">
        <v>2316.7100105285604</v>
      </c>
      <c r="J68" s="33">
        <v>2316.7100105285604</v>
      </c>
      <c r="K68" s="33">
        <v>2225.9600105285604</v>
      </c>
      <c r="L68" s="33">
        <v>2113.9600105285604</v>
      </c>
      <c r="M68" s="33">
        <v>2113.9600105285604</v>
      </c>
      <c r="N68" s="33">
        <v>3547.1887481240597</v>
      </c>
      <c r="O68" s="33">
        <v>3465.9434313188931</v>
      </c>
      <c r="P68" s="33">
        <v>3465.9434313616475</v>
      </c>
      <c r="Q68" s="33">
        <v>3461.2503998270281</v>
      </c>
      <c r="R68" s="33">
        <v>3359.2438680344412</v>
      </c>
      <c r="S68" s="33">
        <v>4059.2424285416205</v>
      </c>
      <c r="T68" s="33">
        <v>4249.5591790604012</v>
      </c>
      <c r="U68" s="33">
        <v>3922.8591786151715</v>
      </c>
      <c r="V68" s="33">
        <v>3883.8591786957713</v>
      </c>
      <c r="W68" s="33">
        <v>3883.8592837591914</v>
      </c>
      <c r="X68" s="33">
        <v>3883.8592847043615</v>
      </c>
      <c r="Y68" s="33">
        <v>3669.9994848443507</v>
      </c>
      <c r="Z68" s="33">
        <v>3669.9999972626147</v>
      </c>
      <c r="AA68" s="33">
        <v>3526.8004099151362</v>
      </c>
      <c r="AB68" s="33">
        <v>3913.885210322951</v>
      </c>
      <c r="AC68" s="33">
        <v>3913.8857034265961</v>
      </c>
      <c r="AD68" s="33">
        <v>4500.983052780708</v>
      </c>
      <c r="AE68" s="33">
        <v>4500.9830530713261</v>
      </c>
    </row>
    <row r="69" spans="1:31" s="28" customFormat="1">
      <c r="A69" s="29" t="s">
        <v>133</v>
      </c>
      <c r="B69" s="29" t="s">
        <v>68</v>
      </c>
      <c r="C69" s="33">
        <v>353</v>
      </c>
      <c r="D69" s="33">
        <v>432.19999694824207</v>
      </c>
      <c r="E69" s="33">
        <v>432.19999694824207</v>
      </c>
      <c r="F69" s="33">
        <v>432.19999694824207</v>
      </c>
      <c r="G69" s="33">
        <v>432.19999694824207</v>
      </c>
      <c r="H69" s="33">
        <v>432.19999694824207</v>
      </c>
      <c r="I69" s="33">
        <v>432.19999694824207</v>
      </c>
      <c r="J69" s="33">
        <v>432.19999694824207</v>
      </c>
      <c r="K69" s="33">
        <v>432.19999694824207</v>
      </c>
      <c r="L69" s="33">
        <v>432.19999694824207</v>
      </c>
      <c r="M69" s="33">
        <v>432.19999694824207</v>
      </c>
      <c r="N69" s="33">
        <v>432.19999694824207</v>
      </c>
      <c r="O69" s="33">
        <v>432.19999694824207</v>
      </c>
      <c r="P69" s="33">
        <v>432.20010340427206</v>
      </c>
      <c r="Q69" s="33">
        <v>432.2001034289321</v>
      </c>
      <c r="R69" s="33">
        <v>432.20011412735209</v>
      </c>
      <c r="S69" s="33">
        <v>501.08662643810203</v>
      </c>
      <c r="T69" s="33">
        <v>501.08662647582202</v>
      </c>
      <c r="U69" s="33">
        <v>632.20034657759209</v>
      </c>
      <c r="V69" s="33">
        <v>911.2354766749221</v>
      </c>
      <c r="W69" s="33">
        <v>1026.4444467062922</v>
      </c>
      <c r="X69" s="33">
        <v>1123.870976813022</v>
      </c>
      <c r="Y69" s="33">
        <v>1297.200207134121</v>
      </c>
      <c r="Z69" s="33">
        <v>1187.2002071441011</v>
      </c>
      <c r="AA69" s="33">
        <v>1187.2002071590912</v>
      </c>
      <c r="AB69" s="33">
        <v>1187.2002072230011</v>
      </c>
      <c r="AC69" s="33">
        <v>1187.2002072633113</v>
      </c>
      <c r="AD69" s="33">
        <v>1187.2002091228412</v>
      </c>
      <c r="AE69" s="33">
        <v>1079.2003665226412</v>
      </c>
    </row>
    <row r="70" spans="1:31" s="28" customFormat="1">
      <c r="A70" s="29" t="s">
        <v>133</v>
      </c>
      <c r="B70" s="29" t="s">
        <v>36</v>
      </c>
      <c r="C70" s="33">
        <v>205</v>
      </c>
      <c r="D70" s="33">
        <v>205</v>
      </c>
      <c r="E70" s="33">
        <v>205</v>
      </c>
      <c r="F70" s="33">
        <v>205</v>
      </c>
      <c r="G70" s="33">
        <v>205</v>
      </c>
      <c r="H70" s="33">
        <v>205</v>
      </c>
      <c r="I70" s="33">
        <v>205</v>
      </c>
      <c r="J70" s="33">
        <v>205</v>
      </c>
      <c r="K70" s="33">
        <v>205</v>
      </c>
      <c r="L70" s="33">
        <v>175</v>
      </c>
      <c r="M70" s="33">
        <v>175</v>
      </c>
      <c r="N70" s="33">
        <v>175.00022206803001</v>
      </c>
      <c r="O70" s="33">
        <v>175.00022225437999</v>
      </c>
      <c r="P70" s="33">
        <v>150.00022233506999</v>
      </c>
      <c r="Q70" s="33">
        <v>150.00031631725</v>
      </c>
      <c r="R70" s="33">
        <v>150.00031818990001</v>
      </c>
      <c r="S70" s="33">
        <v>520.86385999999993</v>
      </c>
      <c r="T70" s="33">
        <v>520.86385999999993</v>
      </c>
      <c r="U70" s="33">
        <v>701.92065000000002</v>
      </c>
      <c r="V70" s="33">
        <v>701.92065000000002</v>
      </c>
      <c r="W70" s="33">
        <v>969.93100000000004</v>
      </c>
      <c r="X70" s="33">
        <v>969.93100000000004</v>
      </c>
      <c r="Y70" s="33">
        <v>969.93100000000004</v>
      </c>
      <c r="Z70" s="33">
        <v>969.93100000000004</v>
      </c>
      <c r="AA70" s="33">
        <v>969.93100000000004</v>
      </c>
      <c r="AB70" s="33">
        <v>969.93100000000004</v>
      </c>
      <c r="AC70" s="33">
        <v>969.93100000000004</v>
      </c>
      <c r="AD70" s="33">
        <v>969.93100000000004</v>
      </c>
      <c r="AE70" s="33">
        <v>969.93100000000004</v>
      </c>
    </row>
    <row r="71" spans="1:31" s="28" customFormat="1">
      <c r="A71" s="29" t="s">
        <v>133</v>
      </c>
      <c r="B71" s="29" t="s">
        <v>73</v>
      </c>
      <c r="C71" s="33">
        <v>0</v>
      </c>
      <c r="D71" s="33">
        <v>0</v>
      </c>
      <c r="E71" s="33">
        <v>0</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row>
    <row r="72" spans="1:31" s="28" customFormat="1">
      <c r="A72" s="29" t="s">
        <v>133</v>
      </c>
      <c r="B72" s="29" t="s">
        <v>56</v>
      </c>
      <c r="C72" s="33">
        <v>12.52200007438652</v>
      </c>
      <c r="D72" s="33">
        <v>21.238999962806652</v>
      </c>
      <c r="E72" s="33">
        <v>28.024999618530217</v>
      </c>
      <c r="F72" s="33">
        <v>36.14499950408932</v>
      </c>
      <c r="G72" s="33">
        <v>48.789000988006521</v>
      </c>
      <c r="H72" s="33">
        <v>68.467000484466524</v>
      </c>
      <c r="I72" s="33">
        <v>91.850003242492491</v>
      </c>
      <c r="J72" s="33">
        <v>115.94499969482411</v>
      </c>
      <c r="K72" s="33">
        <v>145.23299789428609</v>
      </c>
      <c r="L72" s="33">
        <v>173.4100074768057</v>
      </c>
      <c r="M72" s="33">
        <v>214.6700057983391</v>
      </c>
      <c r="N72" s="33">
        <v>250.1699981689448</v>
      </c>
      <c r="O72" s="33">
        <v>284.16101074218739</v>
      </c>
      <c r="P72" s="33">
        <v>312.40999603271428</v>
      </c>
      <c r="Q72" s="33">
        <v>337.17100524902332</v>
      </c>
      <c r="R72" s="33">
        <v>358.63700103759709</v>
      </c>
      <c r="S72" s="33">
        <v>379.96401214599501</v>
      </c>
      <c r="T72" s="33">
        <v>401.78199005126805</v>
      </c>
      <c r="U72" s="33">
        <v>424.49101257324105</v>
      </c>
      <c r="V72" s="33">
        <v>451.54799652099496</v>
      </c>
      <c r="W72" s="33">
        <v>478.70400238036996</v>
      </c>
      <c r="X72" s="33">
        <v>506.28698730468602</v>
      </c>
      <c r="Y72" s="33">
        <v>534.13500976562398</v>
      </c>
      <c r="Z72" s="33">
        <v>556.10301208496003</v>
      </c>
      <c r="AA72" s="33">
        <v>578.67298889160099</v>
      </c>
      <c r="AB72" s="33">
        <v>601.61198425292901</v>
      </c>
      <c r="AC72" s="33">
        <v>625.53799438476494</v>
      </c>
      <c r="AD72" s="33">
        <v>649.09600830078</v>
      </c>
      <c r="AE72" s="33">
        <v>672.85499572753804</v>
      </c>
    </row>
    <row r="73" spans="1:31" s="28" customFormat="1">
      <c r="A73" s="34" t="s">
        <v>138</v>
      </c>
      <c r="B73" s="34"/>
      <c r="C73" s="35">
        <v>5352.450000762934</v>
      </c>
      <c r="D73" s="35">
        <v>5728.0499992370551</v>
      </c>
      <c r="E73" s="35">
        <v>5548.0499992370551</v>
      </c>
      <c r="F73" s="35">
        <v>5548.0499992370551</v>
      </c>
      <c r="G73" s="35">
        <v>5548.0499992370551</v>
      </c>
      <c r="H73" s="35">
        <v>5548.0499992370551</v>
      </c>
      <c r="I73" s="35">
        <v>5515.0499992370551</v>
      </c>
      <c r="J73" s="35">
        <v>5515.0499992370551</v>
      </c>
      <c r="K73" s="35">
        <v>5424.2999992370551</v>
      </c>
      <c r="L73" s="35">
        <v>4929.7999992370551</v>
      </c>
      <c r="M73" s="35">
        <v>4929.7999992370551</v>
      </c>
      <c r="N73" s="35">
        <v>6093.6887404946647</v>
      </c>
      <c r="O73" s="35">
        <v>6012.4434236894976</v>
      </c>
      <c r="P73" s="35">
        <v>6012.4435301882831</v>
      </c>
      <c r="Q73" s="35">
        <v>5127.7504986783233</v>
      </c>
      <c r="R73" s="35">
        <v>5025.7439775841558</v>
      </c>
      <c r="S73" s="35">
        <v>5265.6290504020853</v>
      </c>
      <c r="T73" s="35">
        <v>5455.9458009585869</v>
      </c>
      <c r="U73" s="35">
        <v>5260.3595206151267</v>
      </c>
      <c r="V73" s="35">
        <v>5500.3946507930568</v>
      </c>
      <c r="W73" s="35">
        <v>5644.9364728878463</v>
      </c>
      <c r="X73" s="35">
        <v>5742.3630039397458</v>
      </c>
      <c r="Y73" s="35">
        <v>5701.8324344008342</v>
      </c>
      <c r="Z73" s="35">
        <v>5791.7738998290788</v>
      </c>
      <c r="AA73" s="35">
        <v>5648.5743124965902</v>
      </c>
      <c r="AB73" s="35">
        <v>6035.6591129683147</v>
      </c>
      <c r="AC73" s="35">
        <v>6035.65960611227</v>
      </c>
      <c r="AD73" s="35">
        <v>6622.7569573259125</v>
      </c>
      <c r="AE73" s="35">
        <v>6514.7571150163303</v>
      </c>
    </row>
    <row r="74" spans="1:31" s="28" customFormat="1"/>
    <row r="75" spans="1:31" s="28" customFormat="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s="28" customFormat="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s="28" customFormat="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s="28" customFormat="1">
      <c r="A78" s="29" t="s">
        <v>134</v>
      </c>
      <c r="B78" s="29" t="s">
        <v>20</v>
      </c>
      <c r="C78" s="33">
        <v>208</v>
      </c>
      <c r="D78" s="33">
        <v>208</v>
      </c>
      <c r="E78" s="33">
        <v>208</v>
      </c>
      <c r="F78" s="33">
        <v>208</v>
      </c>
      <c r="G78" s="33">
        <v>208</v>
      </c>
      <c r="H78" s="33">
        <v>208</v>
      </c>
      <c r="I78" s="33">
        <v>208</v>
      </c>
      <c r="J78" s="33">
        <v>208</v>
      </c>
      <c r="K78" s="33">
        <v>208</v>
      </c>
      <c r="L78" s="33">
        <v>208</v>
      </c>
      <c r="M78" s="33">
        <v>208</v>
      </c>
      <c r="N78" s="33">
        <v>208</v>
      </c>
      <c r="O78" s="33">
        <v>208</v>
      </c>
      <c r="P78" s="33">
        <v>208</v>
      </c>
      <c r="Q78" s="33">
        <v>208</v>
      </c>
      <c r="R78" s="33">
        <v>208</v>
      </c>
      <c r="S78" s="33">
        <v>208</v>
      </c>
      <c r="T78" s="33">
        <v>208</v>
      </c>
      <c r="U78" s="33">
        <v>208</v>
      </c>
      <c r="V78" s="33">
        <v>208</v>
      </c>
      <c r="W78" s="33">
        <v>208</v>
      </c>
      <c r="X78" s="33">
        <v>208</v>
      </c>
      <c r="Y78" s="33">
        <v>208</v>
      </c>
      <c r="Z78" s="33">
        <v>208</v>
      </c>
      <c r="AA78" s="33">
        <v>208</v>
      </c>
      <c r="AB78" s="33">
        <v>208</v>
      </c>
      <c r="AC78" s="33">
        <v>208</v>
      </c>
      <c r="AD78" s="33">
        <v>208</v>
      </c>
      <c r="AE78" s="33">
        <v>208</v>
      </c>
    </row>
    <row r="79" spans="1:31" s="28" customFormat="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s="28" customFormat="1">
      <c r="A80" s="29" t="s">
        <v>134</v>
      </c>
      <c r="B80" s="29" t="s">
        <v>66</v>
      </c>
      <c r="C80" s="33">
        <v>178</v>
      </c>
      <c r="D80" s="33">
        <v>178</v>
      </c>
      <c r="E80" s="33">
        <v>178</v>
      </c>
      <c r="F80" s="33">
        <v>178</v>
      </c>
      <c r="G80" s="33">
        <v>178</v>
      </c>
      <c r="H80" s="33">
        <v>178</v>
      </c>
      <c r="I80" s="33">
        <v>178</v>
      </c>
      <c r="J80" s="33">
        <v>178</v>
      </c>
      <c r="K80" s="33">
        <v>178</v>
      </c>
      <c r="L80" s="33">
        <v>178</v>
      </c>
      <c r="M80" s="33">
        <v>178</v>
      </c>
      <c r="N80" s="33">
        <v>178</v>
      </c>
      <c r="O80" s="33">
        <v>178</v>
      </c>
      <c r="P80" s="33">
        <v>178</v>
      </c>
      <c r="Q80" s="33">
        <v>178</v>
      </c>
      <c r="R80" s="33">
        <v>178</v>
      </c>
      <c r="S80" s="33">
        <v>178</v>
      </c>
      <c r="T80" s="33">
        <v>178</v>
      </c>
      <c r="U80" s="33">
        <v>178</v>
      </c>
      <c r="V80" s="33">
        <v>58</v>
      </c>
      <c r="W80" s="33">
        <v>58</v>
      </c>
      <c r="X80" s="33">
        <v>58</v>
      </c>
      <c r="Y80" s="33">
        <v>58</v>
      </c>
      <c r="Z80" s="33">
        <v>58</v>
      </c>
      <c r="AA80" s="33">
        <v>58</v>
      </c>
      <c r="AB80" s="33">
        <v>58</v>
      </c>
      <c r="AC80" s="33">
        <v>58</v>
      </c>
      <c r="AD80" s="33">
        <v>58</v>
      </c>
      <c r="AE80" s="33">
        <v>58</v>
      </c>
    </row>
    <row r="81" spans="1:35" s="28" customFormat="1">
      <c r="A81" s="29" t="s">
        <v>134</v>
      </c>
      <c r="B81" s="29" t="s">
        <v>65</v>
      </c>
      <c r="C81" s="33">
        <v>2408.8999938964839</v>
      </c>
      <c r="D81" s="33">
        <v>2408.8999938964839</v>
      </c>
      <c r="E81" s="33">
        <v>2408.8999938964839</v>
      </c>
      <c r="F81" s="33">
        <v>2408.8999938964839</v>
      </c>
      <c r="G81" s="33">
        <v>2408.8999938964839</v>
      </c>
      <c r="H81" s="33">
        <v>2408.8999938964839</v>
      </c>
      <c r="I81" s="33">
        <v>2408.8999938964839</v>
      </c>
      <c r="J81" s="33">
        <v>2408.8999938964839</v>
      </c>
      <c r="K81" s="33">
        <v>2408.8999938964839</v>
      </c>
      <c r="L81" s="33">
        <v>2408.8999938964839</v>
      </c>
      <c r="M81" s="33">
        <v>2408.8999938964839</v>
      </c>
      <c r="N81" s="33">
        <v>2408.8999938964839</v>
      </c>
      <c r="O81" s="33">
        <v>2408.8999938964839</v>
      </c>
      <c r="P81" s="33">
        <v>2408.8999938964839</v>
      </c>
      <c r="Q81" s="33">
        <v>2408.8999938964839</v>
      </c>
      <c r="R81" s="33">
        <v>2408.8999938964839</v>
      </c>
      <c r="S81" s="33">
        <v>2408.8999938964839</v>
      </c>
      <c r="T81" s="33">
        <v>2408.8999938964839</v>
      </c>
      <c r="U81" s="33">
        <v>2408.8999938964839</v>
      </c>
      <c r="V81" s="33">
        <v>2408.8999938964839</v>
      </c>
      <c r="W81" s="33">
        <v>2408.8999938964839</v>
      </c>
      <c r="X81" s="33">
        <v>2408.8999938964839</v>
      </c>
      <c r="Y81" s="33">
        <v>2408.8999938964839</v>
      </c>
      <c r="Z81" s="33">
        <v>2408.8999938964839</v>
      </c>
      <c r="AA81" s="33">
        <v>2408.8999938964839</v>
      </c>
      <c r="AB81" s="33">
        <v>2408.8999938964839</v>
      </c>
      <c r="AC81" s="33">
        <v>2408.8999938964839</v>
      </c>
      <c r="AD81" s="33">
        <v>2408.8999938964839</v>
      </c>
      <c r="AE81" s="33">
        <v>2408.8999938964839</v>
      </c>
    </row>
    <row r="82" spans="1:35" s="28" customFormat="1">
      <c r="A82" s="29" t="s">
        <v>134</v>
      </c>
      <c r="B82" s="29" t="s">
        <v>69</v>
      </c>
      <c r="C82" s="33">
        <v>567.74999237060501</v>
      </c>
      <c r="D82" s="33">
        <v>567.74999237060501</v>
      </c>
      <c r="E82" s="33">
        <v>709.40568837060493</v>
      </c>
      <c r="F82" s="33">
        <v>851.06171737060504</v>
      </c>
      <c r="G82" s="33">
        <v>992.45388353291503</v>
      </c>
      <c r="H82" s="33">
        <v>1129.6092957799651</v>
      </c>
      <c r="I82" s="33">
        <v>1266.764980133865</v>
      </c>
      <c r="J82" s="33">
        <v>1403.9203801845349</v>
      </c>
      <c r="K82" s="33">
        <v>1541.0757906389251</v>
      </c>
      <c r="L82" s="33">
        <v>1682.403462927105</v>
      </c>
      <c r="M82" s="33">
        <v>1824.207175370605</v>
      </c>
      <c r="N82" s="33">
        <v>1966.7749523706052</v>
      </c>
      <c r="O82" s="33">
        <v>2109.3428823706049</v>
      </c>
      <c r="P82" s="33">
        <v>2251.9106423706053</v>
      </c>
      <c r="Q82" s="33">
        <v>2394.4783823706039</v>
      </c>
      <c r="R82" s="33">
        <v>2537.0462923706054</v>
      </c>
      <c r="S82" s="33">
        <v>2679.613992370605</v>
      </c>
      <c r="T82" s="33">
        <v>2822.342459670605</v>
      </c>
      <c r="U82" s="33">
        <v>2970.0780403706049</v>
      </c>
      <c r="V82" s="33">
        <v>3117.8133623706053</v>
      </c>
      <c r="W82" s="33">
        <v>3117.8133623706053</v>
      </c>
      <c r="X82" s="33">
        <v>3117.8133623706053</v>
      </c>
      <c r="Y82" s="33">
        <v>3117.8133623706053</v>
      </c>
      <c r="Z82" s="33">
        <v>2969.4133684741209</v>
      </c>
      <c r="AA82" s="33">
        <v>2969.4133684741209</v>
      </c>
      <c r="AB82" s="33">
        <v>2969.4133684741209</v>
      </c>
      <c r="AC82" s="33">
        <v>2969.4133684741209</v>
      </c>
      <c r="AD82" s="33">
        <v>2969.4133684741209</v>
      </c>
      <c r="AE82" s="33">
        <v>2969.4133684741209</v>
      </c>
    </row>
    <row r="83" spans="1:35" s="28" customFormat="1">
      <c r="A83" s="29" t="s">
        <v>134</v>
      </c>
      <c r="B83" s="29" t="s">
        <v>68</v>
      </c>
      <c r="C83" s="33">
        <v>0</v>
      </c>
      <c r="D83" s="33">
        <v>0</v>
      </c>
      <c r="E83" s="33">
        <v>0</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1.0584707E-4</v>
      </c>
      <c r="W83" s="33">
        <v>1.058473E-4</v>
      </c>
      <c r="X83" s="33">
        <v>1.0584753E-4</v>
      </c>
      <c r="Y83" s="33">
        <v>1.0584798000000001E-4</v>
      </c>
      <c r="Z83" s="33">
        <v>1.05848245E-4</v>
      </c>
      <c r="AA83" s="33">
        <v>1.0584885E-4</v>
      </c>
      <c r="AB83" s="33">
        <v>1.05849365E-4</v>
      </c>
      <c r="AC83" s="33">
        <v>1.05850275E-4</v>
      </c>
      <c r="AD83" s="33">
        <v>1.0585178E-4</v>
      </c>
      <c r="AE83" s="33">
        <v>1.05854319999999E-4</v>
      </c>
    </row>
    <row r="84" spans="1:35" s="28" customFormat="1">
      <c r="A84" s="29" t="s">
        <v>134</v>
      </c>
      <c r="B84" s="29" t="s">
        <v>36</v>
      </c>
      <c r="C84" s="33">
        <v>0</v>
      </c>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1.13272129999999E-4</v>
      </c>
      <c r="AE84" s="33">
        <v>1.1004603E-4</v>
      </c>
    </row>
    <row r="85" spans="1:35" s="28" customFormat="1">
      <c r="A85" s="29" t="s">
        <v>134</v>
      </c>
      <c r="B85" s="29" t="s">
        <v>73</v>
      </c>
      <c r="C85" s="33">
        <v>0</v>
      </c>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13"/>
      <c r="AG85" s="13"/>
      <c r="AH85" s="13"/>
      <c r="AI85" s="13"/>
    </row>
    <row r="86" spans="1:35" s="28" customFormat="1">
      <c r="A86" s="29" t="s">
        <v>134</v>
      </c>
      <c r="B86" s="29" t="s">
        <v>56</v>
      </c>
      <c r="C86" s="33">
        <v>1.748000040650366</v>
      </c>
      <c r="D86" s="33">
        <v>2.6260000169277151</v>
      </c>
      <c r="E86" s="33">
        <v>3.9720000028610172</v>
      </c>
      <c r="F86" s="33">
        <v>5.8790002465248019</v>
      </c>
      <c r="G86" s="33">
        <v>8.5420000553130997</v>
      </c>
      <c r="H86" s="33">
        <v>12.288000106811459</v>
      </c>
      <c r="I86" s="33">
        <v>17.465999841689982</v>
      </c>
      <c r="J86" s="33">
        <v>23.186999797821031</v>
      </c>
      <c r="K86" s="33">
        <v>29.702999591827322</v>
      </c>
      <c r="L86" s="33">
        <v>36.034999847412109</v>
      </c>
      <c r="M86" s="33">
        <v>45.019998550414897</v>
      </c>
      <c r="N86" s="33">
        <v>53.326001167297299</v>
      </c>
      <c r="O86" s="33">
        <v>61.287000656127901</v>
      </c>
      <c r="P86" s="33">
        <v>68.279998779296804</v>
      </c>
      <c r="Q86" s="33">
        <v>74.383001327514606</v>
      </c>
      <c r="R86" s="33">
        <v>79.70300102233881</v>
      </c>
      <c r="S86" s="33">
        <v>84.964000701904197</v>
      </c>
      <c r="T86" s="33">
        <v>90.340997695922695</v>
      </c>
      <c r="U86" s="33">
        <v>95.968002319335795</v>
      </c>
      <c r="V86" s="33">
        <v>102.3429965972899</v>
      </c>
      <c r="W86" s="33">
        <v>108.78900146484361</v>
      </c>
      <c r="X86" s="33">
        <v>115.357997894287</v>
      </c>
      <c r="Y86" s="33">
        <v>122.0520019531249</v>
      </c>
      <c r="Z86" s="33">
        <v>127.155002593994</v>
      </c>
      <c r="AA86" s="33">
        <v>132.3830032348632</v>
      </c>
      <c r="AB86" s="33">
        <v>137.71400070190401</v>
      </c>
      <c r="AC86" s="33">
        <v>143.2340011596678</v>
      </c>
      <c r="AD86" s="33">
        <v>148.7669982910146</v>
      </c>
      <c r="AE86" s="33">
        <v>154.34799957275351</v>
      </c>
      <c r="AF86" s="13"/>
      <c r="AG86" s="13"/>
      <c r="AH86" s="13"/>
      <c r="AI86" s="13"/>
    </row>
    <row r="87" spans="1:35" s="28" customFormat="1">
      <c r="A87" s="34" t="s">
        <v>138</v>
      </c>
      <c r="B87" s="34"/>
      <c r="C87" s="35">
        <v>3362.6499862670889</v>
      </c>
      <c r="D87" s="35">
        <v>3362.6499862670889</v>
      </c>
      <c r="E87" s="35">
        <v>3504.3056822670887</v>
      </c>
      <c r="F87" s="35">
        <v>3645.961711267089</v>
      </c>
      <c r="G87" s="35">
        <v>3787.3538774293988</v>
      </c>
      <c r="H87" s="35">
        <v>3924.509289676449</v>
      </c>
      <c r="I87" s="35">
        <v>4061.6649740303492</v>
      </c>
      <c r="J87" s="35">
        <v>4198.8203740810186</v>
      </c>
      <c r="K87" s="35">
        <v>4335.9757845354088</v>
      </c>
      <c r="L87" s="35">
        <v>4477.3034568235889</v>
      </c>
      <c r="M87" s="35">
        <v>4619.1071692670885</v>
      </c>
      <c r="N87" s="35">
        <v>4761.6749462670887</v>
      </c>
      <c r="O87" s="35">
        <v>4904.2428762670888</v>
      </c>
      <c r="P87" s="35">
        <v>5046.8106362670896</v>
      </c>
      <c r="Q87" s="35">
        <v>5189.3783762670882</v>
      </c>
      <c r="R87" s="35">
        <v>5331.9462862670898</v>
      </c>
      <c r="S87" s="35">
        <v>5474.5139862670894</v>
      </c>
      <c r="T87" s="35">
        <v>5617.2424535670889</v>
      </c>
      <c r="U87" s="35">
        <v>5764.9780342670892</v>
      </c>
      <c r="V87" s="35">
        <v>5792.7134621141595</v>
      </c>
      <c r="W87" s="35">
        <v>5792.7134621143896</v>
      </c>
      <c r="X87" s="35">
        <v>5792.7134621146197</v>
      </c>
      <c r="Y87" s="35">
        <v>5792.7134621150699</v>
      </c>
      <c r="Z87" s="35">
        <v>5644.3134682188502</v>
      </c>
      <c r="AA87" s="35">
        <v>5644.313468219455</v>
      </c>
      <c r="AB87" s="35">
        <v>5644.3134682199707</v>
      </c>
      <c r="AC87" s="35">
        <v>5644.3134682208802</v>
      </c>
      <c r="AD87" s="35">
        <v>5644.3134682223854</v>
      </c>
      <c r="AE87" s="35">
        <v>5644.3134682249256</v>
      </c>
      <c r="AF87" s="13"/>
      <c r="AG87" s="13"/>
      <c r="AH87" s="13"/>
      <c r="AI87" s="13"/>
    </row>
    <row r="88" spans="1:35" s="28" customFormat="1" collapsed="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28" customForma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28" customFormat="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28" customFormat="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c r="AF91" s="13"/>
      <c r="AG91" s="13"/>
      <c r="AH91" s="13"/>
      <c r="AI91" s="13"/>
    </row>
    <row r="92" spans="1:35" s="28" customFormat="1">
      <c r="A92" s="29" t="s">
        <v>40</v>
      </c>
      <c r="B92" s="29" t="s">
        <v>70</v>
      </c>
      <c r="C92" s="33">
        <v>260.329999923706</v>
      </c>
      <c r="D92" s="33">
        <v>600.32999992370605</v>
      </c>
      <c r="E92" s="33">
        <v>600.32999992370605</v>
      </c>
      <c r="F92" s="33">
        <v>600.32999992370605</v>
      </c>
      <c r="G92" s="33">
        <v>600.32999992370605</v>
      </c>
      <c r="H92" s="33">
        <v>600.32999992370605</v>
      </c>
      <c r="I92" s="33">
        <v>600.32999992370605</v>
      </c>
      <c r="J92" s="33">
        <v>600.32999992370605</v>
      </c>
      <c r="K92" s="33">
        <v>600.33130465810598</v>
      </c>
      <c r="L92" s="33">
        <v>570.33130469460593</v>
      </c>
      <c r="M92" s="33">
        <v>570.33130475230598</v>
      </c>
      <c r="N92" s="33">
        <v>570.33193090160603</v>
      </c>
      <c r="O92" s="33">
        <v>605.18170374576994</v>
      </c>
      <c r="P92" s="33">
        <v>580.18170393537503</v>
      </c>
      <c r="Q92" s="33">
        <v>580.1817987234499</v>
      </c>
      <c r="R92" s="33">
        <v>580.18180083725997</v>
      </c>
      <c r="S92" s="33">
        <v>2636.5090876496697</v>
      </c>
      <c r="T92" s="33">
        <v>2636.5090879771401</v>
      </c>
      <c r="U92" s="33">
        <v>3326.5648450088001</v>
      </c>
      <c r="V92" s="33">
        <v>3306.5648450506001</v>
      </c>
      <c r="W92" s="33">
        <v>4490.2269018657007</v>
      </c>
      <c r="X92" s="33">
        <v>4190.2269002870999</v>
      </c>
      <c r="Y92" s="33">
        <v>4190.2269003055007</v>
      </c>
      <c r="Z92" s="33">
        <v>4190.2268987800999</v>
      </c>
      <c r="AA92" s="33">
        <v>4190.2268971942995</v>
      </c>
      <c r="AB92" s="33">
        <v>5528.5948962339007</v>
      </c>
      <c r="AC92" s="33">
        <v>5528.5948939521004</v>
      </c>
      <c r="AD92" s="33">
        <v>5528.5951137111297</v>
      </c>
      <c r="AE92" s="33">
        <v>5528.59382289104</v>
      </c>
      <c r="AF92" s="13"/>
      <c r="AG92" s="13"/>
      <c r="AH92" s="13"/>
      <c r="AI92" s="13"/>
    </row>
    <row r="93" spans="1:35" collapsed="1">
      <c r="A93" s="29" t="s">
        <v>40</v>
      </c>
      <c r="B93" s="29" t="s">
        <v>72</v>
      </c>
      <c r="C93" s="33">
        <v>1330</v>
      </c>
      <c r="D93" s="33">
        <v>1330</v>
      </c>
      <c r="E93" s="33">
        <v>1330</v>
      </c>
      <c r="F93" s="33">
        <v>1330</v>
      </c>
      <c r="G93" s="33">
        <v>3370</v>
      </c>
      <c r="H93" s="33">
        <v>3370</v>
      </c>
      <c r="I93" s="33">
        <v>3370</v>
      </c>
      <c r="J93" s="33">
        <v>3370</v>
      </c>
      <c r="K93" s="33">
        <v>5369.9987000000001</v>
      </c>
      <c r="L93" s="33">
        <v>5369.9987000000001</v>
      </c>
      <c r="M93" s="33">
        <v>5369.9987000000001</v>
      </c>
      <c r="N93" s="33">
        <v>5369.9987000000001</v>
      </c>
      <c r="O93" s="33">
        <v>5369.9988058611743</v>
      </c>
      <c r="P93" s="33">
        <v>5369.9988059071502</v>
      </c>
      <c r="Q93" s="33">
        <v>5369.9988060790465</v>
      </c>
      <c r="R93" s="33">
        <v>5369.9988061917402</v>
      </c>
      <c r="S93" s="33">
        <v>5845.2585948938104</v>
      </c>
      <c r="T93" s="33">
        <v>5845.2585949733939</v>
      </c>
      <c r="U93" s="33">
        <v>5928.3331233239005</v>
      </c>
      <c r="V93" s="33">
        <v>5928.3331233927602</v>
      </c>
      <c r="W93" s="33">
        <v>6332.0188341144994</v>
      </c>
      <c r="X93" s="33">
        <v>7512.0740343197795</v>
      </c>
      <c r="Y93" s="33">
        <v>7512.0740343535099</v>
      </c>
      <c r="Z93" s="33">
        <v>7538.06627460046</v>
      </c>
      <c r="AA93" s="33">
        <v>7538.0662746523994</v>
      </c>
      <c r="AB93" s="33">
        <v>7751.6295747507893</v>
      </c>
      <c r="AC93" s="33">
        <v>7751.6295748490893</v>
      </c>
      <c r="AD93" s="33">
        <v>8248.2836751118884</v>
      </c>
      <c r="AE93" s="33">
        <v>9525.3706751850514</v>
      </c>
    </row>
    <row r="94" spans="1:35">
      <c r="A94" s="29" t="s">
        <v>40</v>
      </c>
      <c r="B94" s="29" t="s">
        <v>76</v>
      </c>
      <c r="C94" s="33">
        <v>65.020000949501707</v>
      </c>
      <c r="D94" s="33">
        <v>105.22399708628635</v>
      </c>
      <c r="E94" s="33">
        <v>157.14099991321538</v>
      </c>
      <c r="F94" s="33">
        <v>231.20100456476192</v>
      </c>
      <c r="G94" s="33">
        <v>336.61299967765711</v>
      </c>
      <c r="H94" s="33">
        <v>482.41500616073557</v>
      </c>
      <c r="I94" s="33">
        <v>666.07999730109884</v>
      </c>
      <c r="J94" s="33">
        <v>887.394996166228</v>
      </c>
      <c r="K94" s="33">
        <v>1169.7170071601845</v>
      </c>
      <c r="L94" s="33">
        <v>1451.489028930662</v>
      </c>
      <c r="M94" s="33">
        <v>1835.4960269927942</v>
      </c>
      <c r="N94" s="33">
        <v>2195.8229799270603</v>
      </c>
      <c r="O94" s="33">
        <v>2552.0270214080788</v>
      </c>
      <c r="P94" s="33">
        <v>2864.5329666137663</v>
      </c>
      <c r="Q94" s="33">
        <v>3151.86301231384</v>
      </c>
      <c r="R94" s="33">
        <v>3412.5539455413791</v>
      </c>
      <c r="S94" s="33">
        <v>3667.4700355529735</v>
      </c>
      <c r="T94" s="33">
        <v>3928.2169666290242</v>
      </c>
      <c r="U94" s="33">
        <v>4202.2190551757749</v>
      </c>
      <c r="V94" s="33">
        <v>4515.6949481964066</v>
      </c>
      <c r="W94" s="33">
        <v>4833.8079452514494</v>
      </c>
      <c r="X94" s="33">
        <v>5159.9119529724012</v>
      </c>
      <c r="Y94" s="33">
        <v>5494.0650329589762</v>
      </c>
      <c r="Z94" s="33">
        <v>5756.5981025695683</v>
      </c>
      <c r="AA94" s="33">
        <v>6027.8209457397361</v>
      </c>
      <c r="AB94" s="33">
        <v>6305.7779502868461</v>
      </c>
      <c r="AC94" s="33">
        <v>6596.7570724487105</v>
      </c>
      <c r="AD94" s="33">
        <v>6891.1520690917878</v>
      </c>
      <c r="AE94" s="33">
        <v>7188.888999938963</v>
      </c>
    </row>
    <row r="95" spans="1:35" collapsed="1"/>
    <row r="96" spans="1:35">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1.3047344E-3</v>
      </c>
      <c r="L97" s="33">
        <v>1.3047708999999899E-3</v>
      </c>
      <c r="M97" s="33">
        <v>1.3048286000000001E-3</v>
      </c>
      <c r="N97" s="33">
        <v>1.4105816599999899E-3</v>
      </c>
      <c r="O97" s="33">
        <v>1.4107550600000001E-3</v>
      </c>
      <c r="P97" s="33">
        <v>1.4108093150000001E-3</v>
      </c>
      <c r="Q97" s="33">
        <v>1.41120642E-3</v>
      </c>
      <c r="R97" s="33">
        <v>1.4113216500000001E-3</v>
      </c>
      <c r="S97" s="33">
        <v>198.95471492119998</v>
      </c>
      <c r="T97" s="33">
        <v>198.95471495629999</v>
      </c>
      <c r="U97" s="33">
        <v>539.1277650088</v>
      </c>
      <c r="V97" s="33">
        <v>539.12776505059992</v>
      </c>
      <c r="W97" s="33">
        <v>1073.9989018657</v>
      </c>
      <c r="X97" s="33">
        <v>1073.9989002871</v>
      </c>
      <c r="Y97" s="33">
        <v>1073.9989003055</v>
      </c>
      <c r="Z97" s="33">
        <v>1073.9988987800998</v>
      </c>
      <c r="AA97" s="33">
        <v>1073.9988971942998</v>
      </c>
      <c r="AB97" s="33">
        <v>1073.9988962338998</v>
      </c>
      <c r="AC97" s="33">
        <v>1073.9988939520999</v>
      </c>
      <c r="AD97" s="33">
        <v>1073.9991004389999</v>
      </c>
      <c r="AE97" s="33">
        <v>1073.99781284501</v>
      </c>
    </row>
    <row r="98" spans="1:31">
      <c r="A98" s="29" t="s">
        <v>130</v>
      </c>
      <c r="B98" s="29" t="s">
        <v>72</v>
      </c>
      <c r="C98" s="33">
        <v>840</v>
      </c>
      <c r="D98" s="33">
        <v>840</v>
      </c>
      <c r="E98" s="33">
        <v>840</v>
      </c>
      <c r="F98" s="33">
        <v>840</v>
      </c>
      <c r="G98" s="33">
        <v>2880</v>
      </c>
      <c r="H98" s="33">
        <v>2880</v>
      </c>
      <c r="I98" s="33">
        <v>2880</v>
      </c>
      <c r="J98" s="33">
        <v>2880</v>
      </c>
      <c r="K98" s="33">
        <v>4879.9987000000001</v>
      </c>
      <c r="L98" s="33">
        <v>4879.9987000000001</v>
      </c>
      <c r="M98" s="33">
        <v>4879.9987000000001</v>
      </c>
      <c r="N98" s="33">
        <v>4879.9987000000001</v>
      </c>
      <c r="O98" s="33">
        <v>4879.9987000000001</v>
      </c>
      <c r="P98" s="33">
        <v>4879.9987000000001</v>
      </c>
      <c r="Q98" s="33">
        <v>4879.9987000000001</v>
      </c>
      <c r="R98" s="33">
        <v>4879.9987000000001</v>
      </c>
      <c r="S98" s="33">
        <v>4879.9988128938103</v>
      </c>
      <c r="T98" s="33">
        <v>4879.9988129733938</v>
      </c>
      <c r="U98" s="33">
        <v>4879.9988733239006</v>
      </c>
      <c r="V98" s="33">
        <v>4879.9988733927603</v>
      </c>
      <c r="W98" s="33">
        <v>4879.9988741144998</v>
      </c>
      <c r="X98" s="33">
        <v>4879.99887431978</v>
      </c>
      <c r="Y98" s="33">
        <v>4879.9988743535105</v>
      </c>
      <c r="Z98" s="33">
        <v>4879.9988746004601</v>
      </c>
      <c r="AA98" s="33">
        <v>4879.9988746523995</v>
      </c>
      <c r="AB98" s="33">
        <v>4879.9988747507996</v>
      </c>
      <c r="AC98" s="33">
        <v>4879.9988748490996</v>
      </c>
      <c r="AD98" s="33">
        <v>4879.9988751118999</v>
      </c>
      <c r="AE98" s="33">
        <v>4879.9988751850506</v>
      </c>
    </row>
    <row r="99" spans="1:31">
      <c r="A99" s="29" t="s">
        <v>130</v>
      </c>
      <c r="B99" s="29" t="s">
        <v>76</v>
      </c>
      <c r="C99" s="33">
        <v>25.01600027084341</v>
      </c>
      <c r="D99" s="33">
        <v>39.703998088836649</v>
      </c>
      <c r="E99" s="33">
        <v>61.198000907897928</v>
      </c>
      <c r="F99" s="33">
        <v>92.082002639770394</v>
      </c>
      <c r="G99" s="33">
        <v>134.95599555969159</v>
      </c>
      <c r="H99" s="33">
        <v>191.79000473022438</v>
      </c>
      <c r="I99" s="33">
        <v>261.38399887084893</v>
      </c>
      <c r="J99" s="33">
        <v>342.74099731445313</v>
      </c>
      <c r="K99" s="33">
        <v>447.92901611328102</v>
      </c>
      <c r="L99" s="33">
        <v>547.61801147460903</v>
      </c>
      <c r="M99" s="33">
        <v>676.48001098632699</v>
      </c>
      <c r="N99" s="33">
        <v>801.42098999023403</v>
      </c>
      <c r="O99" s="33">
        <v>918.48297119140511</v>
      </c>
      <c r="P99" s="33">
        <v>1016.7329711914051</v>
      </c>
      <c r="Q99" s="33">
        <v>1105.925994873046</v>
      </c>
      <c r="R99" s="33">
        <v>1189.856964111327</v>
      </c>
      <c r="S99" s="33">
        <v>1273.4400024414051</v>
      </c>
      <c r="T99" s="33">
        <v>1359.6749877929681</v>
      </c>
      <c r="U99" s="33">
        <v>1451.8860168456999</v>
      </c>
      <c r="V99" s="33">
        <v>1556.0349426269499</v>
      </c>
      <c r="W99" s="33">
        <v>1661.1780090331949</v>
      </c>
      <c r="X99" s="33">
        <v>1769.148010253901</v>
      </c>
      <c r="Y99" s="33">
        <v>1880.1650085449189</v>
      </c>
      <c r="Z99" s="33">
        <v>1968.64904785156</v>
      </c>
      <c r="AA99" s="33">
        <v>2059.9909667968723</v>
      </c>
      <c r="AB99" s="33">
        <v>2153.5750122070258</v>
      </c>
      <c r="AC99" s="33">
        <v>2251.006042480461</v>
      </c>
      <c r="AD99" s="33">
        <v>2349.9700317382781</v>
      </c>
      <c r="AE99" s="33">
        <v>2450.60595703125</v>
      </c>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20</v>
      </c>
      <c r="E102" s="33">
        <v>20</v>
      </c>
      <c r="F102" s="33">
        <v>20</v>
      </c>
      <c r="G102" s="33">
        <v>20</v>
      </c>
      <c r="H102" s="33">
        <v>20</v>
      </c>
      <c r="I102" s="33">
        <v>20</v>
      </c>
      <c r="J102" s="33">
        <v>20</v>
      </c>
      <c r="K102" s="33">
        <v>20</v>
      </c>
      <c r="L102" s="33">
        <v>20</v>
      </c>
      <c r="M102" s="33">
        <v>20</v>
      </c>
      <c r="N102" s="33">
        <v>20.00015174811</v>
      </c>
      <c r="O102" s="33">
        <v>110.179924</v>
      </c>
      <c r="P102" s="33">
        <v>110.179924</v>
      </c>
      <c r="Q102" s="33">
        <v>110.179924</v>
      </c>
      <c r="R102" s="33">
        <v>110.179924</v>
      </c>
      <c r="S102" s="33">
        <v>1596.69</v>
      </c>
      <c r="T102" s="33">
        <v>1596.69</v>
      </c>
      <c r="U102" s="33">
        <v>1596.69</v>
      </c>
      <c r="V102" s="33">
        <v>1576.69</v>
      </c>
      <c r="W102" s="33">
        <v>1576.69</v>
      </c>
      <c r="X102" s="33">
        <v>1576.69</v>
      </c>
      <c r="Y102" s="33">
        <v>1576.69</v>
      </c>
      <c r="Z102" s="33">
        <v>1576.69</v>
      </c>
      <c r="AA102" s="33">
        <v>1576.69</v>
      </c>
      <c r="AB102" s="33">
        <v>2915.058</v>
      </c>
      <c r="AC102" s="33">
        <v>2915.058</v>
      </c>
      <c r="AD102" s="33">
        <v>2915.0578999999998</v>
      </c>
      <c r="AE102" s="33">
        <v>2915.0578999999998</v>
      </c>
    </row>
    <row r="103" spans="1:31">
      <c r="A103" s="29" t="s">
        <v>131</v>
      </c>
      <c r="B103" s="29" t="s">
        <v>72</v>
      </c>
      <c r="C103" s="33">
        <v>490</v>
      </c>
      <c r="D103" s="33">
        <v>490</v>
      </c>
      <c r="E103" s="33">
        <v>490</v>
      </c>
      <c r="F103" s="33">
        <v>490</v>
      </c>
      <c r="G103" s="33">
        <v>490</v>
      </c>
      <c r="H103" s="33">
        <v>490</v>
      </c>
      <c r="I103" s="33">
        <v>490</v>
      </c>
      <c r="J103" s="33">
        <v>490</v>
      </c>
      <c r="K103" s="33">
        <v>490</v>
      </c>
      <c r="L103" s="33">
        <v>490</v>
      </c>
      <c r="M103" s="33">
        <v>490</v>
      </c>
      <c r="N103" s="33">
        <v>490</v>
      </c>
      <c r="O103" s="33">
        <v>490.00010586117401</v>
      </c>
      <c r="P103" s="33">
        <v>490.00010590714999</v>
      </c>
      <c r="Q103" s="33">
        <v>490.00010607904602</v>
      </c>
      <c r="R103" s="33">
        <v>490.00010619173997</v>
      </c>
      <c r="S103" s="33">
        <v>913.97397000000001</v>
      </c>
      <c r="T103" s="33">
        <v>913.97397000000001</v>
      </c>
      <c r="U103" s="33">
        <v>913.97397000000001</v>
      </c>
      <c r="V103" s="33">
        <v>913.97397000000001</v>
      </c>
      <c r="W103" s="33">
        <v>919.29449999999997</v>
      </c>
      <c r="X103" s="33">
        <v>2099.3496999999998</v>
      </c>
      <c r="Y103" s="33">
        <v>2099.3496999999998</v>
      </c>
      <c r="Z103" s="33">
        <v>2099.3496999999998</v>
      </c>
      <c r="AA103" s="33">
        <v>2099.3496999999998</v>
      </c>
      <c r="AB103" s="33">
        <v>2312.91299999999</v>
      </c>
      <c r="AC103" s="33">
        <v>2312.91299999999</v>
      </c>
      <c r="AD103" s="33">
        <v>2312.91299999999</v>
      </c>
      <c r="AE103" s="33">
        <v>3590</v>
      </c>
    </row>
    <row r="104" spans="1:31">
      <c r="A104" s="29" t="s">
        <v>131</v>
      </c>
      <c r="B104" s="29" t="s">
        <v>76</v>
      </c>
      <c r="C104" s="33">
        <v>11.84200024604794</v>
      </c>
      <c r="D104" s="33">
        <v>19.004999160766559</v>
      </c>
      <c r="E104" s="33">
        <v>29.35400009155266</v>
      </c>
      <c r="F104" s="33">
        <v>44.463000774383517</v>
      </c>
      <c r="G104" s="33">
        <v>65.595000267028794</v>
      </c>
      <c r="H104" s="33">
        <v>93.906997680664006</v>
      </c>
      <c r="I104" s="33">
        <v>128.11200141906639</v>
      </c>
      <c r="J104" s="33">
        <v>170.33100128173768</v>
      </c>
      <c r="K104" s="33">
        <v>224.36600494384737</v>
      </c>
      <c r="L104" s="33">
        <v>284.6400070190424</v>
      </c>
      <c r="M104" s="33">
        <v>369.21800231933537</v>
      </c>
      <c r="N104" s="33">
        <v>447.06698608398301</v>
      </c>
      <c r="O104" s="33">
        <v>529.74201965331906</v>
      </c>
      <c r="P104" s="33">
        <v>601.98800659179597</v>
      </c>
      <c r="Q104" s="33">
        <v>668.15499877929597</v>
      </c>
      <c r="R104" s="33">
        <v>728.96501159667901</v>
      </c>
      <c r="S104" s="33">
        <v>789.08801269531091</v>
      </c>
      <c r="T104" s="33">
        <v>851.26399230956895</v>
      </c>
      <c r="U104" s="33">
        <v>916.15402221679597</v>
      </c>
      <c r="V104" s="33">
        <v>989.02899169921807</v>
      </c>
      <c r="W104" s="33">
        <v>1064.0499877929678</v>
      </c>
      <c r="X104" s="33">
        <v>1141.2199707031241</v>
      </c>
      <c r="Y104" s="33">
        <v>1220.459014892577</v>
      </c>
      <c r="Z104" s="33">
        <v>1281.1930236816402</v>
      </c>
      <c r="AA104" s="33">
        <v>1344.009979248041</v>
      </c>
      <c r="AB104" s="33">
        <v>1408.583007812492</v>
      </c>
      <c r="AC104" s="33">
        <v>1475.908050537101</v>
      </c>
      <c r="AD104" s="33">
        <v>1544.3030395507781</v>
      </c>
      <c r="AE104" s="33">
        <v>1614.300018310546</v>
      </c>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55.329999923705998</v>
      </c>
      <c r="D107" s="33">
        <v>375.329999923706</v>
      </c>
      <c r="E107" s="33">
        <v>375.329999923706</v>
      </c>
      <c r="F107" s="33">
        <v>375.329999923706</v>
      </c>
      <c r="G107" s="33">
        <v>375.329999923706</v>
      </c>
      <c r="H107" s="33">
        <v>375.329999923706</v>
      </c>
      <c r="I107" s="33">
        <v>375.329999923706</v>
      </c>
      <c r="J107" s="33">
        <v>375.329999923706</v>
      </c>
      <c r="K107" s="33">
        <v>375.329999923706</v>
      </c>
      <c r="L107" s="33">
        <v>375.329999923706</v>
      </c>
      <c r="M107" s="33">
        <v>375.329999923706</v>
      </c>
      <c r="N107" s="33">
        <v>375.33014650380602</v>
      </c>
      <c r="O107" s="33">
        <v>320.00014673633001</v>
      </c>
      <c r="P107" s="33">
        <v>320.00014679099002</v>
      </c>
      <c r="Q107" s="33">
        <v>320.00014719977997</v>
      </c>
      <c r="R107" s="33">
        <v>320.00014732570997</v>
      </c>
      <c r="S107" s="33">
        <v>320.00051272847003</v>
      </c>
      <c r="T107" s="33">
        <v>320.00051302084</v>
      </c>
      <c r="U107" s="33">
        <v>488.82642999999996</v>
      </c>
      <c r="V107" s="33">
        <v>488.82642999999996</v>
      </c>
      <c r="W107" s="33">
        <v>869.60699999999997</v>
      </c>
      <c r="X107" s="33">
        <v>569.60699999999997</v>
      </c>
      <c r="Y107" s="33">
        <v>569.60699999999997</v>
      </c>
      <c r="Z107" s="33">
        <v>569.60699999999997</v>
      </c>
      <c r="AA107" s="33">
        <v>569.60699999999997</v>
      </c>
      <c r="AB107" s="33">
        <v>569.60699999999997</v>
      </c>
      <c r="AC107" s="33">
        <v>569.60699999999997</v>
      </c>
      <c r="AD107" s="33">
        <v>569.60699999999997</v>
      </c>
      <c r="AE107" s="33">
        <v>569.60699999999997</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51.285812</v>
      </c>
      <c r="T108" s="33">
        <v>51.285812</v>
      </c>
      <c r="U108" s="33">
        <v>134.36027999999999</v>
      </c>
      <c r="V108" s="33">
        <v>134.36027999999999</v>
      </c>
      <c r="W108" s="33">
        <v>532.72546</v>
      </c>
      <c r="X108" s="33">
        <v>532.72546</v>
      </c>
      <c r="Y108" s="33">
        <v>532.72546</v>
      </c>
      <c r="Z108" s="33">
        <v>558.71770000000004</v>
      </c>
      <c r="AA108" s="33">
        <v>558.71770000000004</v>
      </c>
      <c r="AB108" s="33">
        <v>558.71770000000004</v>
      </c>
      <c r="AC108" s="33">
        <v>558.71770000000004</v>
      </c>
      <c r="AD108" s="33">
        <v>1055.3717999999999</v>
      </c>
      <c r="AE108" s="33">
        <v>1055.3717999999999</v>
      </c>
    </row>
    <row r="109" spans="1:31">
      <c r="A109" s="29" t="s">
        <v>132</v>
      </c>
      <c r="B109" s="29" t="s">
        <v>76</v>
      </c>
      <c r="C109" s="33">
        <v>13.892000317573469</v>
      </c>
      <c r="D109" s="33">
        <v>22.649999856948771</v>
      </c>
      <c r="E109" s="33">
        <v>34.591999292373558</v>
      </c>
      <c r="F109" s="33">
        <v>52.632001399993882</v>
      </c>
      <c r="G109" s="33">
        <v>78.731002807617102</v>
      </c>
      <c r="H109" s="33">
        <v>115.96300315856919</v>
      </c>
      <c r="I109" s="33">
        <v>167.26799392700121</v>
      </c>
      <c r="J109" s="33">
        <v>235.19099807739198</v>
      </c>
      <c r="K109" s="33">
        <v>322.48598861694268</v>
      </c>
      <c r="L109" s="33">
        <v>409.78600311279274</v>
      </c>
      <c r="M109" s="33">
        <v>530.108009338378</v>
      </c>
      <c r="N109" s="33">
        <v>643.83900451660099</v>
      </c>
      <c r="O109" s="33">
        <v>758.35401916503906</v>
      </c>
      <c r="P109" s="33">
        <v>865.12199401855401</v>
      </c>
      <c r="Q109" s="33">
        <v>966.22801208496003</v>
      </c>
      <c r="R109" s="33">
        <v>1055.391967773437</v>
      </c>
      <c r="S109" s="33">
        <v>1140.014007568358</v>
      </c>
      <c r="T109" s="33">
        <v>1225.154998779296</v>
      </c>
      <c r="U109" s="33">
        <v>1313.720001220702</v>
      </c>
      <c r="V109" s="33">
        <v>1416.7400207519531</v>
      </c>
      <c r="W109" s="33">
        <v>1521.0869445800731</v>
      </c>
      <c r="X109" s="33">
        <v>1627.8989868164031</v>
      </c>
      <c r="Y109" s="33">
        <v>1737.253997802731</v>
      </c>
      <c r="Z109" s="33">
        <v>1823.4980163574139</v>
      </c>
      <c r="AA109" s="33">
        <v>1912.7640075683589</v>
      </c>
      <c r="AB109" s="33">
        <v>2004.293945312495</v>
      </c>
      <c r="AC109" s="33">
        <v>2101.070983886716</v>
      </c>
      <c r="AD109" s="33">
        <v>2199.015991210937</v>
      </c>
      <c r="AE109" s="33">
        <v>2296.780029296875</v>
      </c>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205</v>
      </c>
      <c r="D112" s="33">
        <v>205</v>
      </c>
      <c r="E112" s="33">
        <v>205</v>
      </c>
      <c r="F112" s="33">
        <v>205</v>
      </c>
      <c r="G112" s="33">
        <v>205</v>
      </c>
      <c r="H112" s="33">
        <v>205</v>
      </c>
      <c r="I112" s="33">
        <v>205</v>
      </c>
      <c r="J112" s="33">
        <v>205</v>
      </c>
      <c r="K112" s="33">
        <v>205</v>
      </c>
      <c r="L112" s="33">
        <v>175</v>
      </c>
      <c r="M112" s="33">
        <v>175</v>
      </c>
      <c r="N112" s="33">
        <v>175.00022206803001</v>
      </c>
      <c r="O112" s="33">
        <v>175.00022225437999</v>
      </c>
      <c r="P112" s="33">
        <v>150.00022233506999</v>
      </c>
      <c r="Q112" s="33">
        <v>150.00031631725</v>
      </c>
      <c r="R112" s="33">
        <v>150.00031818990001</v>
      </c>
      <c r="S112" s="33">
        <v>520.86385999999993</v>
      </c>
      <c r="T112" s="33">
        <v>520.86385999999993</v>
      </c>
      <c r="U112" s="33">
        <v>701.92065000000002</v>
      </c>
      <c r="V112" s="33">
        <v>701.92065000000002</v>
      </c>
      <c r="W112" s="33">
        <v>969.93100000000004</v>
      </c>
      <c r="X112" s="33">
        <v>969.93100000000004</v>
      </c>
      <c r="Y112" s="33">
        <v>969.93100000000004</v>
      </c>
      <c r="Z112" s="33">
        <v>969.93100000000004</v>
      </c>
      <c r="AA112" s="33">
        <v>969.93100000000004</v>
      </c>
      <c r="AB112" s="33">
        <v>969.93100000000004</v>
      </c>
      <c r="AC112" s="33">
        <v>969.93100000000004</v>
      </c>
      <c r="AD112" s="33">
        <v>969.93100000000004</v>
      </c>
      <c r="AE112" s="33">
        <v>969.93100000000004</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12.52200007438652</v>
      </c>
      <c r="D114" s="33">
        <v>21.238999962806652</v>
      </c>
      <c r="E114" s="33">
        <v>28.024999618530217</v>
      </c>
      <c r="F114" s="33">
        <v>36.14499950408932</v>
      </c>
      <c r="G114" s="33">
        <v>48.789000988006521</v>
      </c>
      <c r="H114" s="33">
        <v>68.467000484466524</v>
      </c>
      <c r="I114" s="33">
        <v>91.850003242492491</v>
      </c>
      <c r="J114" s="33">
        <v>115.94499969482411</v>
      </c>
      <c r="K114" s="33">
        <v>145.23299789428609</v>
      </c>
      <c r="L114" s="33">
        <v>173.4100074768057</v>
      </c>
      <c r="M114" s="33">
        <v>214.6700057983391</v>
      </c>
      <c r="N114" s="33">
        <v>250.1699981689448</v>
      </c>
      <c r="O114" s="33">
        <v>284.16101074218739</v>
      </c>
      <c r="P114" s="33">
        <v>312.40999603271428</v>
      </c>
      <c r="Q114" s="33">
        <v>337.17100524902332</v>
      </c>
      <c r="R114" s="33">
        <v>358.63700103759709</v>
      </c>
      <c r="S114" s="33">
        <v>379.96401214599501</v>
      </c>
      <c r="T114" s="33">
        <v>401.78199005126805</v>
      </c>
      <c r="U114" s="33">
        <v>424.49101257324105</v>
      </c>
      <c r="V114" s="33">
        <v>451.54799652099496</v>
      </c>
      <c r="W114" s="33">
        <v>478.70400238036996</v>
      </c>
      <c r="X114" s="33">
        <v>506.28698730468602</v>
      </c>
      <c r="Y114" s="33">
        <v>534.13500976562398</v>
      </c>
      <c r="Z114" s="33">
        <v>556.10301208496003</v>
      </c>
      <c r="AA114" s="33">
        <v>578.67298889160099</v>
      </c>
      <c r="AB114" s="33">
        <v>601.61198425292901</v>
      </c>
      <c r="AC114" s="33">
        <v>625.53799438476494</v>
      </c>
      <c r="AD114" s="33">
        <v>649.09600830078</v>
      </c>
      <c r="AE114" s="33">
        <v>672.85499572753804</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1.13272129999999E-4</v>
      </c>
      <c r="AE117" s="33">
        <v>1.1004603E-4</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1.748000040650366</v>
      </c>
      <c r="D119" s="33">
        <v>2.6260000169277151</v>
      </c>
      <c r="E119" s="33">
        <v>3.9720000028610172</v>
      </c>
      <c r="F119" s="33">
        <v>5.8790002465248019</v>
      </c>
      <c r="G119" s="33">
        <v>8.5420000553130997</v>
      </c>
      <c r="H119" s="33">
        <v>12.288000106811459</v>
      </c>
      <c r="I119" s="33">
        <v>17.465999841689982</v>
      </c>
      <c r="J119" s="33">
        <v>23.186999797821031</v>
      </c>
      <c r="K119" s="33">
        <v>29.702999591827322</v>
      </c>
      <c r="L119" s="33">
        <v>36.034999847412109</v>
      </c>
      <c r="M119" s="33">
        <v>45.019998550414897</v>
      </c>
      <c r="N119" s="33">
        <v>53.326001167297299</v>
      </c>
      <c r="O119" s="33">
        <v>61.287000656127901</v>
      </c>
      <c r="P119" s="33">
        <v>68.279998779296804</v>
      </c>
      <c r="Q119" s="33">
        <v>74.383001327514606</v>
      </c>
      <c r="R119" s="33">
        <v>79.70300102233881</v>
      </c>
      <c r="S119" s="33">
        <v>84.964000701904197</v>
      </c>
      <c r="T119" s="33">
        <v>90.340997695922695</v>
      </c>
      <c r="U119" s="33">
        <v>95.968002319335795</v>
      </c>
      <c r="V119" s="33">
        <v>102.3429965972899</v>
      </c>
      <c r="W119" s="33">
        <v>108.78900146484361</v>
      </c>
      <c r="X119" s="33">
        <v>115.357997894287</v>
      </c>
      <c r="Y119" s="33">
        <v>122.0520019531249</v>
      </c>
      <c r="Z119" s="33">
        <v>127.155002593994</v>
      </c>
      <c r="AA119" s="33">
        <v>132.3830032348632</v>
      </c>
      <c r="AB119" s="33">
        <v>137.71400070190401</v>
      </c>
      <c r="AC119" s="33">
        <v>143.2340011596678</v>
      </c>
      <c r="AD119" s="33">
        <v>148.7669982910146</v>
      </c>
      <c r="AE119" s="33">
        <v>154.34799957275351</v>
      </c>
    </row>
    <row r="122" spans="1:31">
      <c r="A122" s="26" t="s">
        <v>136</v>
      </c>
    </row>
    <row r="123" spans="1:31">
      <c r="A123" s="19" t="s">
        <v>128</v>
      </c>
      <c r="B123" s="19" t="s">
        <v>129</v>
      </c>
      <c r="C123" s="19" t="s">
        <v>80</v>
      </c>
      <c r="D123" s="19" t="s">
        <v>89</v>
      </c>
      <c r="E123" s="19" t="s">
        <v>90</v>
      </c>
      <c r="F123" s="19" t="s">
        <v>91</v>
      </c>
      <c r="G123" s="19" t="s">
        <v>92</v>
      </c>
      <c r="H123" s="19" t="s">
        <v>93</v>
      </c>
      <c r="I123" s="19" t="s">
        <v>94</v>
      </c>
      <c r="J123" s="19" t="s">
        <v>95</v>
      </c>
      <c r="K123" s="19" t="s">
        <v>96</v>
      </c>
      <c r="L123" s="19" t="s">
        <v>97</v>
      </c>
      <c r="M123" s="19" t="s">
        <v>98</v>
      </c>
      <c r="N123" s="19" t="s">
        <v>99</v>
      </c>
      <c r="O123" s="19" t="s">
        <v>100</v>
      </c>
      <c r="P123" s="19" t="s">
        <v>101</v>
      </c>
      <c r="Q123" s="19" t="s">
        <v>102</v>
      </c>
      <c r="R123" s="19" t="s">
        <v>103</v>
      </c>
      <c r="S123" s="19" t="s">
        <v>104</v>
      </c>
      <c r="T123" s="19" t="s">
        <v>105</v>
      </c>
      <c r="U123" s="19" t="s">
        <v>106</v>
      </c>
      <c r="V123" s="19" t="s">
        <v>107</v>
      </c>
      <c r="W123" s="19" t="s">
        <v>108</v>
      </c>
      <c r="X123" s="19" t="s">
        <v>109</v>
      </c>
      <c r="Y123" s="19" t="s">
        <v>110</v>
      </c>
      <c r="Z123" s="19" t="s">
        <v>111</v>
      </c>
      <c r="AA123" s="19" t="s">
        <v>112</v>
      </c>
      <c r="AB123" s="19" t="s">
        <v>113</v>
      </c>
      <c r="AC123" s="19" t="s">
        <v>114</v>
      </c>
      <c r="AD123" s="19" t="s">
        <v>115</v>
      </c>
      <c r="AE123" s="19" t="s">
        <v>116</v>
      </c>
    </row>
    <row r="124" spans="1:31">
      <c r="A124" s="29" t="s">
        <v>40</v>
      </c>
      <c r="B124" s="29" t="s">
        <v>24</v>
      </c>
      <c r="C124" s="33">
        <v>13168.268465042102</v>
      </c>
      <c r="D124" s="33">
        <v>14833.335149765004</v>
      </c>
      <c r="E124" s="33">
        <v>16194.536296844475</v>
      </c>
      <c r="F124" s="33">
        <v>17725.704336166382</v>
      </c>
      <c r="G124" s="33">
        <v>19476.988719940175</v>
      </c>
      <c r="H124" s="33">
        <v>20739.413444519036</v>
      </c>
      <c r="I124" s="33">
        <v>22051.54203414917</v>
      </c>
      <c r="J124" s="33">
        <v>23091.309892654419</v>
      </c>
      <c r="K124" s="33">
        <v>23825.458854675289</v>
      </c>
      <c r="L124" s="33">
        <v>24558.052909851074</v>
      </c>
      <c r="M124" s="33">
        <v>25305.084774017334</v>
      </c>
      <c r="N124" s="33">
        <v>26108.676372528076</v>
      </c>
      <c r="O124" s="33">
        <v>26940.659843444817</v>
      </c>
      <c r="P124" s="33">
        <v>28059.332618713379</v>
      </c>
      <c r="Q124" s="33">
        <v>29217.046104431152</v>
      </c>
      <c r="R124" s="33">
        <v>30336.109428405747</v>
      </c>
      <c r="S124" s="33">
        <v>31548.166389465325</v>
      </c>
      <c r="T124" s="33">
        <v>32469.834545135483</v>
      </c>
      <c r="U124" s="33">
        <v>33394.453773498521</v>
      </c>
      <c r="V124" s="33">
        <v>34299.310935974107</v>
      </c>
      <c r="W124" s="33">
        <v>35494.965141296372</v>
      </c>
      <c r="X124" s="33">
        <v>36648.010108947739</v>
      </c>
      <c r="Y124" s="33">
        <v>37789.822463989251</v>
      </c>
      <c r="Z124" s="33">
        <v>38923.960159301743</v>
      </c>
      <c r="AA124" s="33">
        <v>39993.01497650145</v>
      </c>
      <c r="AB124" s="33">
        <v>41052.917968749993</v>
      </c>
      <c r="AC124" s="33">
        <v>42079.480758666978</v>
      </c>
      <c r="AD124" s="33">
        <v>43224.397094726555</v>
      </c>
      <c r="AE124" s="33">
        <v>44252.310241699211</v>
      </c>
    </row>
    <row r="125" spans="1:31" collapsed="1">
      <c r="A125" s="29" t="s">
        <v>40</v>
      </c>
      <c r="B125" s="29" t="s">
        <v>77</v>
      </c>
      <c r="C125" s="33">
        <v>552.29999999999995</v>
      </c>
      <c r="D125" s="33">
        <v>696.30000000000007</v>
      </c>
      <c r="E125" s="33">
        <v>837.1</v>
      </c>
      <c r="F125" s="33">
        <v>1017.4</v>
      </c>
      <c r="G125" s="33">
        <v>1247.7</v>
      </c>
      <c r="H125" s="33">
        <v>1524.7999999999997</v>
      </c>
      <c r="I125" s="33">
        <v>1809.6</v>
      </c>
      <c r="J125" s="33">
        <v>2083</v>
      </c>
      <c r="K125" s="33">
        <v>2386.2000000000003</v>
      </c>
      <c r="L125" s="33">
        <v>2779.6</v>
      </c>
      <c r="M125" s="33">
        <v>3319.2999999999997</v>
      </c>
      <c r="N125" s="33">
        <v>3737.7999999999997</v>
      </c>
      <c r="O125" s="33">
        <v>4103.2</v>
      </c>
      <c r="P125" s="33">
        <v>4374.5999999999995</v>
      </c>
      <c r="Q125" s="33">
        <v>4594</v>
      </c>
      <c r="R125" s="33">
        <v>4752.3</v>
      </c>
      <c r="S125" s="33">
        <v>4883.0000000000009</v>
      </c>
      <c r="T125" s="33">
        <v>5001.7999999999993</v>
      </c>
      <c r="U125" s="33">
        <v>5119.3</v>
      </c>
      <c r="V125" s="33">
        <v>5269.6</v>
      </c>
      <c r="W125" s="33">
        <v>5401.9</v>
      </c>
      <c r="X125" s="33">
        <v>5522.1</v>
      </c>
      <c r="Y125" s="33">
        <v>5629.3000000000011</v>
      </c>
      <c r="Z125" s="33">
        <v>5637.8</v>
      </c>
      <c r="AA125" s="33">
        <v>5642.5</v>
      </c>
      <c r="AB125" s="33">
        <v>5641.5000000000009</v>
      </c>
      <c r="AC125" s="33">
        <v>5640.5999999999995</v>
      </c>
      <c r="AD125" s="33">
        <v>5630</v>
      </c>
      <c r="AE125" s="33">
        <v>5611.7999999999993</v>
      </c>
    </row>
    <row r="126" spans="1:31" collapsed="1">
      <c r="A126" s="29" t="s">
        <v>40</v>
      </c>
      <c r="B126" s="29" t="s">
        <v>78</v>
      </c>
      <c r="C126" s="33">
        <v>552.29999999999995</v>
      </c>
      <c r="D126" s="33">
        <v>696.30000000000007</v>
      </c>
      <c r="E126" s="33">
        <v>837.1</v>
      </c>
      <c r="F126" s="33">
        <v>1017.4</v>
      </c>
      <c r="G126" s="33">
        <v>1247.7</v>
      </c>
      <c r="H126" s="33">
        <v>1524.7999999999997</v>
      </c>
      <c r="I126" s="33">
        <v>1809.6</v>
      </c>
      <c r="J126" s="33">
        <v>2083</v>
      </c>
      <c r="K126" s="33">
        <v>2386.2000000000003</v>
      </c>
      <c r="L126" s="33">
        <v>2779.6</v>
      </c>
      <c r="M126" s="33">
        <v>3319.2999999999997</v>
      </c>
      <c r="N126" s="33">
        <v>3737.7999999999997</v>
      </c>
      <c r="O126" s="33">
        <v>4103.2</v>
      </c>
      <c r="P126" s="33">
        <v>4374.5999999999995</v>
      </c>
      <c r="Q126" s="33">
        <v>4594</v>
      </c>
      <c r="R126" s="33">
        <v>4752.3</v>
      </c>
      <c r="S126" s="33">
        <v>4883.0000000000009</v>
      </c>
      <c r="T126" s="33">
        <v>5001.7999999999993</v>
      </c>
      <c r="U126" s="33">
        <v>5119.3</v>
      </c>
      <c r="V126" s="33">
        <v>5269.6</v>
      </c>
      <c r="W126" s="33">
        <v>5401.9</v>
      </c>
      <c r="X126" s="33">
        <v>5522.1</v>
      </c>
      <c r="Y126" s="33">
        <v>5629.3000000000011</v>
      </c>
      <c r="Z126" s="33">
        <v>5637.8</v>
      </c>
      <c r="AA126" s="33">
        <v>5642.5</v>
      </c>
      <c r="AB126" s="33">
        <v>5641.5000000000009</v>
      </c>
      <c r="AC126" s="33">
        <v>5640.5999999999995</v>
      </c>
      <c r="AD126" s="33">
        <v>5630</v>
      </c>
      <c r="AE126" s="33">
        <v>5611.7999999999993</v>
      </c>
    </row>
    <row r="128" spans="1:31">
      <c r="A128" s="19" t="s">
        <v>128</v>
      </c>
      <c r="B128" s="19" t="s">
        <v>129</v>
      </c>
      <c r="C128" s="19" t="s">
        <v>80</v>
      </c>
      <c r="D128" s="19" t="s">
        <v>89</v>
      </c>
      <c r="E128" s="19" t="s">
        <v>90</v>
      </c>
      <c r="F128" s="19" t="s">
        <v>91</v>
      </c>
      <c r="G128" s="19" t="s">
        <v>92</v>
      </c>
      <c r="H128" s="19" t="s">
        <v>93</v>
      </c>
      <c r="I128" s="19" t="s">
        <v>94</v>
      </c>
      <c r="J128" s="19" t="s">
        <v>95</v>
      </c>
      <c r="K128" s="19" t="s">
        <v>96</v>
      </c>
      <c r="L128" s="19" t="s">
        <v>97</v>
      </c>
      <c r="M128" s="19" t="s">
        <v>98</v>
      </c>
      <c r="N128" s="19" t="s">
        <v>99</v>
      </c>
      <c r="O128" s="19" t="s">
        <v>100</v>
      </c>
      <c r="P128" s="19" t="s">
        <v>101</v>
      </c>
      <c r="Q128" s="19" t="s">
        <v>102</v>
      </c>
      <c r="R128" s="19" t="s">
        <v>103</v>
      </c>
      <c r="S128" s="19" t="s">
        <v>104</v>
      </c>
      <c r="T128" s="19" t="s">
        <v>105</v>
      </c>
      <c r="U128" s="19" t="s">
        <v>106</v>
      </c>
      <c r="V128" s="19" t="s">
        <v>107</v>
      </c>
      <c r="W128" s="19" t="s">
        <v>108</v>
      </c>
      <c r="X128" s="19" t="s">
        <v>109</v>
      </c>
      <c r="Y128" s="19" t="s">
        <v>110</v>
      </c>
      <c r="Z128" s="19" t="s">
        <v>111</v>
      </c>
      <c r="AA128" s="19" t="s">
        <v>112</v>
      </c>
      <c r="AB128" s="19" t="s">
        <v>113</v>
      </c>
      <c r="AC128" s="19" t="s">
        <v>114</v>
      </c>
      <c r="AD128" s="19" t="s">
        <v>115</v>
      </c>
      <c r="AE128" s="19" t="s">
        <v>116</v>
      </c>
    </row>
    <row r="129" spans="1:31">
      <c r="A129" s="29" t="s">
        <v>130</v>
      </c>
      <c r="B129" s="29" t="s">
        <v>24</v>
      </c>
      <c r="C129" s="25">
        <v>3822.1679077148428</v>
      </c>
      <c r="D129" s="25">
        <v>4376.4873046874945</v>
      </c>
      <c r="E129" s="25">
        <v>4755.8963012695313</v>
      </c>
      <c r="F129" s="25">
        <v>5245.648162841796</v>
      </c>
      <c r="G129" s="25">
        <v>5860.780731201171</v>
      </c>
      <c r="H129" s="25">
        <v>6159.7842407226563</v>
      </c>
      <c r="I129" s="25">
        <v>6473.9861450195313</v>
      </c>
      <c r="J129" s="25">
        <v>6746.4295654296875</v>
      </c>
      <c r="K129" s="25">
        <v>7002.2142944335928</v>
      </c>
      <c r="L129" s="25">
        <v>7259.8585205078125</v>
      </c>
      <c r="M129" s="25">
        <v>7517.4127197265625</v>
      </c>
      <c r="N129" s="25">
        <v>7779.0143432617178</v>
      </c>
      <c r="O129" s="25">
        <v>8025.887939453125</v>
      </c>
      <c r="P129" s="25">
        <v>8389.9804077148438</v>
      </c>
      <c r="Q129" s="25">
        <v>8777.5317993164063</v>
      </c>
      <c r="R129" s="25">
        <v>9173.8768310546802</v>
      </c>
      <c r="S129" s="25">
        <v>9629.568359375</v>
      </c>
      <c r="T129" s="25">
        <v>9976.5416259765607</v>
      </c>
      <c r="U129" s="25">
        <v>10312.06494140625</v>
      </c>
      <c r="V129" s="25">
        <v>10636.68725585937</v>
      </c>
      <c r="W129" s="25">
        <v>11073.76501464843</v>
      </c>
      <c r="X129" s="25">
        <v>11488.91296386718</v>
      </c>
      <c r="Y129" s="25">
        <v>11901.66015625</v>
      </c>
      <c r="Z129" s="25">
        <v>12312.78991699218</v>
      </c>
      <c r="AA129" s="25">
        <v>12691.90417480468</v>
      </c>
      <c r="AB129" s="25">
        <v>13071.94421386718</v>
      </c>
      <c r="AC129" s="25">
        <v>13434.50561523437</v>
      </c>
      <c r="AD129" s="25">
        <v>13847.884765625</v>
      </c>
      <c r="AE129" s="25">
        <v>14206.1787109375</v>
      </c>
    </row>
    <row r="130" spans="1:31">
      <c r="A130" s="29" t="s">
        <v>130</v>
      </c>
      <c r="B130" s="29" t="s">
        <v>77</v>
      </c>
      <c r="C130" s="33">
        <v>211.1</v>
      </c>
      <c r="D130" s="33">
        <v>260.60000000000002</v>
      </c>
      <c r="E130" s="33">
        <v>324.2</v>
      </c>
      <c r="F130" s="33">
        <v>403.70000000000005</v>
      </c>
      <c r="G130" s="33">
        <v>498.5</v>
      </c>
      <c r="H130" s="33">
        <v>603.5</v>
      </c>
      <c r="I130" s="33">
        <v>705.5</v>
      </c>
      <c r="J130" s="33">
        <v>796.2</v>
      </c>
      <c r="K130" s="33">
        <v>901.1</v>
      </c>
      <c r="L130" s="33">
        <v>1030.8000000000002</v>
      </c>
      <c r="M130" s="33">
        <v>1198.8</v>
      </c>
      <c r="N130" s="33">
        <v>1339.5</v>
      </c>
      <c r="O130" s="33">
        <v>1453.1</v>
      </c>
      <c r="P130" s="33">
        <v>1532.9999999999998</v>
      </c>
      <c r="Q130" s="33">
        <v>1596.4</v>
      </c>
      <c r="R130" s="33">
        <v>1643.5</v>
      </c>
      <c r="S130" s="33">
        <v>1682.6</v>
      </c>
      <c r="T130" s="33">
        <v>1718.3999999999999</v>
      </c>
      <c r="U130" s="33">
        <v>1756</v>
      </c>
      <c r="V130" s="33">
        <v>1802.8000000000002</v>
      </c>
      <c r="W130" s="33">
        <v>1843.1000000000001</v>
      </c>
      <c r="X130" s="33">
        <v>1879.9</v>
      </c>
      <c r="Y130" s="33">
        <v>1912.8</v>
      </c>
      <c r="Z130" s="33">
        <v>1915</v>
      </c>
      <c r="AA130" s="33">
        <v>1915.8000000000002</v>
      </c>
      <c r="AB130" s="33">
        <v>1914.6</v>
      </c>
      <c r="AC130" s="33">
        <v>1913.1999999999998</v>
      </c>
      <c r="AD130" s="33">
        <v>1908.6999999999998</v>
      </c>
      <c r="AE130" s="33">
        <v>1902.0000000000005</v>
      </c>
    </row>
    <row r="131" spans="1:31">
      <c r="A131" s="29" t="s">
        <v>130</v>
      </c>
      <c r="B131" s="29" t="s">
        <v>78</v>
      </c>
      <c r="C131" s="33">
        <v>211.1</v>
      </c>
      <c r="D131" s="33">
        <v>260.60000000000002</v>
      </c>
      <c r="E131" s="33">
        <v>324.2</v>
      </c>
      <c r="F131" s="33">
        <v>403.70000000000005</v>
      </c>
      <c r="G131" s="33">
        <v>498.5</v>
      </c>
      <c r="H131" s="33">
        <v>603.5</v>
      </c>
      <c r="I131" s="33">
        <v>705.5</v>
      </c>
      <c r="J131" s="33">
        <v>796.2</v>
      </c>
      <c r="K131" s="33">
        <v>901.1</v>
      </c>
      <c r="L131" s="33">
        <v>1030.8000000000002</v>
      </c>
      <c r="M131" s="33">
        <v>1198.8</v>
      </c>
      <c r="N131" s="33">
        <v>1339.5</v>
      </c>
      <c r="O131" s="33">
        <v>1453.1</v>
      </c>
      <c r="P131" s="33">
        <v>1532.9999999999998</v>
      </c>
      <c r="Q131" s="33">
        <v>1596.4</v>
      </c>
      <c r="R131" s="33">
        <v>1643.5</v>
      </c>
      <c r="S131" s="33">
        <v>1682.6</v>
      </c>
      <c r="T131" s="33">
        <v>1718.3999999999999</v>
      </c>
      <c r="U131" s="33">
        <v>1756</v>
      </c>
      <c r="V131" s="33">
        <v>1802.8000000000002</v>
      </c>
      <c r="W131" s="33">
        <v>1843.1000000000001</v>
      </c>
      <c r="X131" s="33">
        <v>1879.9</v>
      </c>
      <c r="Y131" s="33">
        <v>1912.8</v>
      </c>
      <c r="Z131" s="33">
        <v>1915</v>
      </c>
      <c r="AA131" s="33">
        <v>1915.8000000000002</v>
      </c>
      <c r="AB131" s="33">
        <v>1914.6</v>
      </c>
      <c r="AC131" s="33">
        <v>1913.1999999999998</v>
      </c>
      <c r="AD131" s="33">
        <v>1908.6999999999998</v>
      </c>
      <c r="AE131" s="33">
        <v>1902.0000000000005</v>
      </c>
    </row>
    <row r="133" spans="1:31">
      <c r="A133" s="19" t="s">
        <v>128</v>
      </c>
      <c r="B133" s="19" t="s">
        <v>129</v>
      </c>
      <c r="C133" s="19" t="s">
        <v>80</v>
      </c>
      <c r="D133" s="19" t="s">
        <v>89</v>
      </c>
      <c r="E133" s="19" t="s">
        <v>90</v>
      </c>
      <c r="F133" s="19" t="s">
        <v>91</v>
      </c>
      <c r="G133" s="19" t="s">
        <v>92</v>
      </c>
      <c r="H133" s="19" t="s">
        <v>93</v>
      </c>
      <c r="I133" s="19" t="s">
        <v>94</v>
      </c>
      <c r="J133" s="19" t="s">
        <v>95</v>
      </c>
      <c r="K133" s="19" t="s">
        <v>96</v>
      </c>
      <c r="L133" s="19" t="s">
        <v>97</v>
      </c>
      <c r="M133" s="19" t="s">
        <v>98</v>
      </c>
      <c r="N133" s="19" t="s">
        <v>99</v>
      </c>
      <c r="O133" s="19" t="s">
        <v>100</v>
      </c>
      <c r="P133" s="19" t="s">
        <v>101</v>
      </c>
      <c r="Q133" s="19" t="s">
        <v>102</v>
      </c>
      <c r="R133" s="19" t="s">
        <v>103</v>
      </c>
      <c r="S133" s="19" t="s">
        <v>104</v>
      </c>
      <c r="T133" s="19" t="s">
        <v>105</v>
      </c>
      <c r="U133" s="19" t="s">
        <v>106</v>
      </c>
      <c r="V133" s="19" t="s">
        <v>107</v>
      </c>
      <c r="W133" s="19" t="s">
        <v>108</v>
      </c>
      <c r="X133" s="19" t="s">
        <v>109</v>
      </c>
      <c r="Y133" s="19" t="s">
        <v>110</v>
      </c>
      <c r="Z133" s="19" t="s">
        <v>111</v>
      </c>
      <c r="AA133" s="19" t="s">
        <v>112</v>
      </c>
      <c r="AB133" s="19" t="s">
        <v>113</v>
      </c>
      <c r="AC133" s="19" t="s">
        <v>114</v>
      </c>
      <c r="AD133" s="19" t="s">
        <v>115</v>
      </c>
      <c r="AE133" s="19" t="s">
        <v>116</v>
      </c>
    </row>
    <row r="134" spans="1:31">
      <c r="A134" s="29" t="s">
        <v>131</v>
      </c>
      <c r="B134" s="29" t="s">
        <v>24</v>
      </c>
      <c r="C134" s="25">
        <v>3958.990936279296</v>
      </c>
      <c r="D134" s="25">
        <v>4317.8103637695258</v>
      </c>
      <c r="E134" s="25">
        <v>4573.706756591796</v>
      </c>
      <c r="F134" s="25">
        <v>4863.487548828125</v>
      </c>
      <c r="G134" s="25">
        <v>5201.9166870117178</v>
      </c>
      <c r="H134" s="25">
        <v>5437.4402160644531</v>
      </c>
      <c r="I134" s="25">
        <v>5687.2163696289063</v>
      </c>
      <c r="J134" s="25">
        <v>5903.9507446289063</v>
      </c>
      <c r="K134" s="25">
        <v>6119.5955810546875</v>
      </c>
      <c r="L134" s="25">
        <v>6335.1201782226563</v>
      </c>
      <c r="M134" s="25">
        <v>6551.9652099609375</v>
      </c>
      <c r="N134" s="25">
        <v>6777.43896484375</v>
      </c>
      <c r="O134" s="25">
        <v>7009.9451904296875</v>
      </c>
      <c r="P134" s="25">
        <v>7342.1573486328125</v>
      </c>
      <c r="Q134" s="25">
        <v>7660.2216186523428</v>
      </c>
      <c r="R134" s="25">
        <v>7948.7646484375</v>
      </c>
      <c r="S134" s="25">
        <v>8232.1309814453107</v>
      </c>
      <c r="T134" s="25">
        <v>8442.2579345703107</v>
      </c>
      <c r="U134" s="25">
        <v>8657.4797363281195</v>
      </c>
      <c r="V134" s="25">
        <v>8882.8239746093695</v>
      </c>
      <c r="W134" s="25">
        <v>9174.6318359375</v>
      </c>
      <c r="X134" s="25">
        <v>9461.2991943359302</v>
      </c>
      <c r="Y134" s="25">
        <v>9738.3736572265607</v>
      </c>
      <c r="Z134" s="25">
        <v>10013.37963867187</v>
      </c>
      <c r="AA134" s="25">
        <v>10276.632446289061</v>
      </c>
      <c r="AB134" s="25">
        <v>10539.169921875</v>
      </c>
      <c r="AC134" s="25">
        <v>10792.25280761718</v>
      </c>
      <c r="AD134" s="25">
        <v>11068.07116699218</v>
      </c>
      <c r="AE134" s="25">
        <v>11325.23864746093</v>
      </c>
    </row>
    <row r="135" spans="1:31">
      <c r="A135" s="29" t="s">
        <v>131</v>
      </c>
      <c r="B135" s="29" t="s">
        <v>77</v>
      </c>
      <c r="C135" s="33">
        <v>100</v>
      </c>
      <c r="D135" s="33">
        <v>124.19999999999999</v>
      </c>
      <c r="E135" s="33">
        <v>154</v>
      </c>
      <c r="F135" s="33">
        <v>192.4</v>
      </c>
      <c r="G135" s="33">
        <v>239.20000000000002</v>
      </c>
      <c r="H135" s="33">
        <v>291.89999999999998</v>
      </c>
      <c r="I135" s="33">
        <v>341.6</v>
      </c>
      <c r="J135" s="33">
        <v>391.7</v>
      </c>
      <c r="K135" s="33">
        <v>447.9</v>
      </c>
      <c r="L135" s="33">
        <v>535.6</v>
      </c>
      <c r="M135" s="33">
        <v>658.8</v>
      </c>
      <c r="N135" s="33">
        <v>750.19999999999993</v>
      </c>
      <c r="O135" s="33">
        <v>840.59999999999991</v>
      </c>
      <c r="P135" s="33">
        <v>910.09999999999991</v>
      </c>
      <c r="Q135" s="33">
        <v>967</v>
      </c>
      <c r="R135" s="33">
        <v>1010.4000000000001</v>
      </c>
      <c r="S135" s="33">
        <v>1047.8000000000002</v>
      </c>
      <c r="T135" s="33">
        <v>1082.5</v>
      </c>
      <c r="U135" s="33">
        <v>1115.7</v>
      </c>
      <c r="V135" s="33">
        <v>1154.5</v>
      </c>
      <c r="W135" s="33">
        <v>1190.3000000000002</v>
      </c>
      <c r="X135" s="33">
        <v>1223.3999999999999</v>
      </c>
      <c r="Y135" s="33">
        <v>1253.3000000000002</v>
      </c>
      <c r="Z135" s="33">
        <v>1257.8</v>
      </c>
      <c r="AA135" s="33">
        <v>1261.5</v>
      </c>
      <c r="AB135" s="33">
        <v>1263.9000000000001</v>
      </c>
      <c r="AC135" s="33">
        <v>1266.0999999999999</v>
      </c>
      <c r="AD135" s="33">
        <v>1266.2</v>
      </c>
      <c r="AE135" s="33">
        <v>1264.8</v>
      </c>
    </row>
    <row r="136" spans="1:31">
      <c r="A136" s="29" t="s">
        <v>131</v>
      </c>
      <c r="B136" s="29" t="s">
        <v>78</v>
      </c>
      <c r="C136" s="33">
        <v>100</v>
      </c>
      <c r="D136" s="33">
        <v>124.19999999999999</v>
      </c>
      <c r="E136" s="33">
        <v>154</v>
      </c>
      <c r="F136" s="33">
        <v>192.4</v>
      </c>
      <c r="G136" s="33">
        <v>239.20000000000002</v>
      </c>
      <c r="H136" s="33">
        <v>291.89999999999998</v>
      </c>
      <c r="I136" s="33">
        <v>341.6</v>
      </c>
      <c r="J136" s="33">
        <v>391.7</v>
      </c>
      <c r="K136" s="33">
        <v>447.9</v>
      </c>
      <c r="L136" s="33">
        <v>535.6</v>
      </c>
      <c r="M136" s="33">
        <v>658.8</v>
      </c>
      <c r="N136" s="33">
        <v>750.19999999999993</v>
      </c>
      <c r="O136" s="33">
        <v>840.59999999999991</v>
      </c>
      <c r="P136" s="33">
        <v>910.09999999999991</v>
      </c>
      <c r="Q136" s="33">
        <v>967</v>
      </c>
      <c r="R136" s="33">
        <v>1010.4000000000001</v>
      </c>
      <c r="S136" s="33">
        <v>1047.8000000000002</v>
      </c>
      <c r="T136" s="33">
        <v>1082.5</v>
      </c>
      <c r="U136" s="33">
        <v>1115.7</v>
      </c>
      <c r="V136" s="33">
        <v>1154.5</v>
      </c>
      <c r="W136" s="33">
        <v>1190.3000000000002</v>
      </c>
      <c r="X136" s="33">
        <v>1223.3999999999999</v>
      </c>
      <c r="Y136" s="33">
        <v>1253.3000000000002</v>
      </c>
      <c r="Z136" s="33">
        <v>1257.8</v>
      </c>
      <c r="AA136" s="33">
        <v>1261.5</v>
      </c>
      <c r="AB136" s="33">
        <v>1263.9000000000001</v>
      </c>
      <c r="AC136" s="33">
        <v>1266.0999999999999</v>
      </c>
      <c r="AD136" s="33">
        <v>1266.2</v>
      </c>
      <c r="AE136" s="33">
        <v>1264.8</v>
      </c>
    </row>
    <row r="138" spans="1:31">
      <c r="A138" s="19" t="s">
        <v>128</v>
      </c>
      <c r="B138" s="19" t="s">
        <v>129</v>
      </c>
      <c r="C138" s="19" t="s">
        <v>80</v>
      </c>
      <c r="D138" s="19" t="s">
        <v>89</v>
      </c>
      <c r="E138" s="19" t="s">
        <v>90</v>
      </c>
      <c r="F138" s="19" t="s">
        <v>91</v>
      </c>
      <c r="G138" s="19" t="s">
        <v>92</v>
      </c>
      <c r="H138" s="19" t="s">
        <v>93</v>
      </c>
      <c r="I138" s="19" t="s">
        <v>94</v>
      </c>
      <c r="J138" s="19" t="s">
        <v>95</v>
      </c>
      <c r="K138" s="19" t="s">
        <v>96</v>
      </c>
      <c r="L138" s="19" t="s">
        <v>97</v>
      </c>
      <c r="M138" s="19" t="s">
        <v>98</v>
      </c>
      <c r="N138" s="19" t="s">
        <v>99</v>
      </c>
      <c r="O138" s="19" t="s">
        <v>100</v>
      </c>
      <c r="P138" s="19" t="s">
        <v>101</v>
      </c>
      <c r="Q138" s="19" t="s">
        <v>102</v>
      </c>
      <c r="R138" s="19" t="s">
        <v>103</v>
      </c>
      <c r="S138" s="19" t="s">
        <v>104</v>
      </c>
      <c r="T138" s="19" t="s">
        <v>105</v>
      </c>
      <c r="U138" s="19" t="s">
        <v>106</v>
      </c>
      <c r="V138" s="19" t="s">
        <v>107</v>
      </c>
      <c r="W138" s="19" t="s">
        <v>108</v>
      </c>
      <c r="X138" s="19" t="s">
        <v>109</v>
      </c>
      <c r="Y138" s="19" t="s">
        <v>110</v>
      </c>
      <c r="Z138" s="19" t="s">
        <v>111</v>
      </c>
      <c r="AA138" s="19" t="s">
        <v>112</v>
      </c>
      <c r="AB138" s="19" t="s">
        <v>113</v>
      </c>
      <c r="AC138" s="19" t="s">
        <v>114</v>
      </c>
      <c r="AD138" s="19" t="s">
        <v>115</v>
      </c>
      <c r="AE138" s="19" t="s">
        <v>116</v>
      </c>
    </row>
    <row r="139" spans="1:31">
      <c r="A139" s="29" t="s">
        <v>132</v>
      </c>
      <c r="B139" s="29" t="s">
        <v>24</v>
      </c>
      <c r="C139" s="25">
        <v>3399.660278320307</v>
      </c>
      <c r="D139" s="25">
        <v>4001.024871826171</v>
      </c>
      <c r="E139" s="25">
        <v>4608.783447265625</v>
      </c>
      <c r="F139" s="25">
        <v>5220.3077392578116</v>
      </c>
      <c r="G139" s="25">
        <v>5857.4215087890616</v>
      </c>
      <c r="H139" s="25">
        <v>6468.9187622070313</v>
      </c>
      <c r="I139" s="25">
        <v>7099.9295654296875</v>
      </c>
      <c r="J139" s="25">
        <v>7540.0233154296875</v>
      </c>
      <c r="K139" s="25">
        <v>7738.4832153320313</v>
      </c>
      <c r="L139" s="25">
        <v>7930.7979125976563</v>
      </c>
      <c r="M139" s="25">
        <v>8136.0897827148428</v>
      </c>
      <c r="N139" s="25">
        <v>8370.0506591796875</v>
      </c>
      <c r="O139" s="25">
        <v>8619.2453002929688</v>
      </c>
      <c r="P139" s="25">
        <v>8920.9479370117188</v>
      </c>
      <c r="Q139" s="25">
        <v>9255.9197998046875</v>
      </c>
      <c r="R139" s="25">
        <v>9575.5051269531195</v>
      </c>
      <c r="S139" s="25">
        <v>9946.5806884765607</v>
      </c>
      <c r="T139" s="25">
        <v>10240.586547851561</v>
      </c>
      <c r="U139" s="25">
        <v>10540.431640625</v>
      </c>
      <c r="V139" s="25">
        <v>10810.501586914061</v>
      </c>
      <c r="W139" s="25">
        <v>11169.42749023437</v>
      </c>
      <c r="X139" s="25">
        <v>11511.42041015625</v>
      </c>
      <c r="Y139" s="25">
        <v>11860.89733886718</v>
      </c>
      <c r="Z139" s="25">
        <v>12201.02001953125</v>
      </c>
      <c r="AA139" s="25">
        <v>12536.671997070311</v>
      </c>
      <c r="AB139" s="25">
        <v>12864.6533203125</v>
      </c>
      <c r="AC139" s="25">
        <v>13192.202270507811</v>
      </c>
      <c r="AD139" s="25">
        <v>13545.091430664061</v>
      </c>
      <c r="AE139" s="25">
        <v>13875.260864257811</v>
      </c>
    </row>
    <row r="140" spans="1:31">
      <c r="A140" s="29" t="s">
        <v>132</v>
      </c>
      <c r="B140" s="29" t="s">
        <v>77</v>
      </c>
      <c r="C140" s="33">
        <v>118.4</v>
      </c>
      <c r="D140" s="33">
        <v>150.60000000000002</v>
      </c>
      <c r="E140" s="33">
        <v>185.3</v>
      </c>
      <c r="F140" s="33">
        <v>233.1</v>
      </c>
      <c r="G140" s="33">
        <v>293.5</v>
      </c>
      <c r="H140" s="33">
        <v>368.7</v>
      </c>
      <c r="I140" s="33">
        <v>458.7</v>
      </c>
      <c r="J140" s="33">
        <v>561.5</v>
      </c>
      <c r="K140" s="33">
        <v>673.5</v>
      </c>
      <c r="L140" s="33">
        <v>806.60000000000014</v>
      </c>
      <c r="M140" s="33">
        <v>987.9</v>
      </c>
      <c r="N140" s="33">
        <v>1130</v>
      </c>
      <c r="O140" s="33">
        <v>1253.5999999999999</v>
      </c>
      <c r="P140" s="33">
        <v>1350</v>
      </c>
      <c r="Q140" s="33">
        <v>1430.8</v>
      </c>
      <c r="R140" s="33">
        <v>1487.6</v>
      </c>
      <c r="S140" s="33">
        <v>1533.3000000000002</v>
      </c>
      <c r="T140" s="33">
        <v>1573.8999999999999</v>
      </c>
      <c r="U140" s="33">
        <v>1613.3</v>
      </c>
      <c r="V140" s="33">
        <v>1665.4999999999998</v>
      </c>
      <c r="W140" s="33">
        <v>1711.6</v>
      </c>
      <c r="X140" s="33">
        <v>1753.2999999999997</v>
      </c>
      <c r="Y140" s="33">
        <v>1790.6000000000001</v>
      </c>
      <c r="Z140" s="33">
        <v>1795.4</v>
      </c>
      <c r="AA140" s="33">
        <v>1799.1000000000001</v>
      </c>
      <c r="AB140" s="33">
        <v>1800.8</v>
      </c>
      <c r="AC140" s="33">
        <v>1803</v>
      </c>
      <c r="AD140" s="33">
        <v>1802.1</v>
      </c>
      <c r="AE140" s="33">
        <v>1797.8999999999996</v>
      </c>
    </row>
    <row r="141" spans="1:31">
      <c r="A141" s="29" t="s">
        <v>132</v>
      </c>
      <c r="B141" s="29" t="s">
        <v>78</v>
      </c>
      <c r="C141" s="33">
        <v>118.4</v>
      </c>
      <c r="D141" s="33">
        <v>150.60000000000002</v>
      </c>
      <c r="E141" s="33">
        <v>185.3</v>
      </c>
      <c r="F141" s="33">
        <v>233.1</v>
      </c>
      <c r="G141" s="33">
        <v>293.5</v>
      </c>
      <c r="H141" s="33">
        <v>368.7</v>
      </c>
      <c r="I141" s="33">
        <v>458.7</v>
      </c>
      <c r="J141" s="33">
        <v>561.5</v>
      </c>
      <c r="K141" s="33">
        <v>673.5</v>
      </c>
      <c r="L141" s="33">
        <v>806.60000000000014</v>
      </c>
      <c r="M141" s="33">
        <v>987.9</v>
      </c>
      <c r="N141" s="33">
        <v>1130</v>
      </c>
      <c r="O141" s="33">
        <v>1253.5999999999999</v>
      </c>
      <c r="P141" s="33">
        <v>1350</v>
      </c>
      <c r="Q141" s="33">
        <v>1430.8</v>
      </c>
      <c r="R141" s="33">
        <v>1487.6</v>
      </c>
      <c r="S141" s="33">
        <v>1533.3000000000002</v>
      </c>
      <c r="T141" s="33">
        <v>1573.8999999999999</v>
      </c>
      <c r="U141" s="33">
        <v>1613.3</v>
      </c>
      <c r="V141" s="33">
        <v>1665.4999999999998</v>
      </c>
      <c r="W141" s="33">
        <v>1711.6</v>
      </c>
      <c r="X141" s="33">
        <v>1753.2999999999997</v>
      </c>
      <c r="Y141" s="33">
        <v>1790.6000000000001</v>
      </c>
      <c r="Z141" s="33">
        <v>1795.4</v>
      </c>
      <c r="AA141" s="33">
        <v>1799.1000000000001</v>
      </c>
      <c r="AB141" s="33">
        <v>1800.8</v>
      </c>
      <c r="AC141" s="33">
        <v>1803</v>
      </c>
      <c r="AD141" s="33">
        <v>1802.1</v>
      </c>
      <c r="AE141" s="33">
        <v>1797.8999999999996</v>
      </c>
    </row>
    <row r="143" spans="1:31">
      <c r="A143" s="19" t="s">
        <v>128</v>
      </c>
      <c r="B143" s="19" t="s">
        <v>129</v>
      </c>
      <c r="C143" s="19" t="s">
        <v>80</v>
      </c>
      <c r="D143" s="19" t="s">
        <v>89</v>
      </c>
      <c r="E143" s="19" t="s">
        <v>90</v>
      </c>
      <c r="F143" s="19" t="s">
        <v>91</v>
      </c>
      <c r="G143" s="19" t="s">
        <v>92</v>
      </c>
      <c r="H143" s="19" t="s">
        <v>93</v>
      </c>
      <c r="I143" s="19" t="s">
        <v>94</v>
      </c>
      <c r="J143" s="19" t="s">
        <v>95</v>
      </c>
      <c r="K143" s="19" t="s">
        <v>96</v>
      </c>
      <c r="L143" s="19" t="s">
        <v>97</v>
      </c>
      <c r="M143" s="19" t="s">
        <v>98</v>
      </c>
      <c r="N143" s="19" t="s">
        <v>99</v>
      </c>
      <c r="O143" s="19" t="s">
        <v>100</v>
      </c>
      <c r="P143" s="19" t="s">
        <v>101</v>
      </c>
      <c r="Q143" s="19" t="s">
        <v>102</v>
      </c>
      <c r="R143" s="19" t="s">
        <v>103</v>
      </c>
      <c r="S143" s="19" t="s">
        <v>104</v>
      </c>
      <c r="T143" s="19" t="s">
        <v>105</v>
      </c>
      <c r="U143" s="19" t="s">
        <v>106</v>
      </c>
      <c r="V143" s="19" t="s">
        <v>107</v>
      </c>
      <c r="W143" s="19" t="s">
        <v>108</v>
      </c>
      <c r="X143" s="19" t="s">
        <v>109</v>
      </c>
      <c r="Y143" s="19" t="s">
        <v>110</v>
      </c>
      <c r="Z143" s="19" t="s">
        <v>111</v>
      </c>
      <c r="AA143" s="19" t="s">
        <v>112</v>
      </c>
      <c r="AB143" s="19" t="s">
        <v>113</v>
      </c>
      <c r="AC143" s="19" t="s">
        <v>114</v>
      </c>
      <c r="AD143" s="19" t="s">
        <v>115</v>
      </c>
      <c r="AE143" s="19" t="s">
        <v>116</v>
      </c>
    </row>
    <row r="144" spans="1:31">
      <c r="A144" s="29" t="s">
        <v>133</v>
      </c>
      <c r="B144" s="29" t="s">
        <v>24</v>
      </c>
      <c r="C144" s="25">
        <v>1783.25219726562</v>
      </c>
      <c r="D144" s="25">
        <v>1904.915832519531</v>
      </c>
      <c r="E144" s="25">
        <v>2001.411621093742</v>
      </c>
      <c r="F144" s="25">
        <v>2115.5841369628902</v>
      </c>
      <c r="G144" s="25">
        <v>2235.533142089836</v>
      </c>
      <c r="H144" s="25">
        <v>2330.6984558105391</v>
      </c>
      <c r="I144" s="25">
        <v>2429.9710998535152</v>
      </c>
      <c r="J144" s="25">
        <v>2525.535614013671</v>
      </c>
      <c r="K144" s="25">
        <v>2576.91870117187</v>
      </c>
      <c r="L144" s="25">
        <v>2628.908325195312</v>
      </c>
      <c r="M144" s="25">
        <v>2682.0504760742178</v>
      </c>
      <c r="N144" s="25">
        <v>2744.493621826171</v>
      </c>
      <c r="O144" s="25">
        <v>2829.0292053222602</v>
      </c>
      <c r="P144" s="25">
        <v>2925.9724426269531</v>
      </c>
      <c r="Q144" s="25">
        <v>3018.7078247070313</v>
      </c>
      <c r="R144" s="25">
        <v>3107.7264099121089</v>
      </c>
      <c r="S144" s="25">
        <v>3178.0110473632758</v>
      </c>
      <c r="T144" s="25">
        <v>3226.1052856445258</v>
      </c>
      <c r="U144" s="25">
        <v>3277.01879882812</v>
      </c>
      <c r="V144" s="25">
        <v>3337.9873046875</v>
      </c>
      <c r="W144" s="25">
        <v>3420.5073852539063</v>
      </c>
      <c r="X144" s="25">
        <v>3504.33837890625</v>
      </c>
      <c r="Y144" s="25">
        <v>3582.830444335937</v>
      </c>
      <c r="Z144" s="25">
        <v>3664.9785766601563</v>
      </c>
      <c r="AA144" s="25">
        <v>3732.9153442382758</v>
      </c>
      <c r="AB144" s="25">
        <v>3799.7863159179678</v>
      </c>
      <c r="AC144" s="25">
        <v>3862.823364257812</v>
      </c>
      <c r="AD144" s="25">
        <v>3941.0979614257813</v>
      </c>
      <c r="AE144" s="25">
        <v>4004.3894653320313</v>
      </c>
    </row>
    <row r="145" spans="1:31">
      <c r="A145" s="29" t="s">
        <v>133</v>
      </c>
      <c r="B145" s="29" t="s">
        <v>77</v>
      </c>
      <c r="C145" s="33">
        <v>108</v>
      </c>
      <c r="D145" s="33">
        <v>143.60000000000002</v>
      </c>
      <c r="E145" s="33">
        <v>152.5</v>
      </c>
      <c r="F145" s="33">
        <v>162.30000000000001</v>
      </c>
      <c r="G145" s="33">
        <v>184.7</v>
      </c>
      <c r="H145" s="33">
        <v>221.60000000000002</v>
      </c>
      <c r="I145" s="33">
        <v>255.79999999999998</v>
      </c>
      <c r="J145" s="33">
        <v>278.39999999999998</v>
      </c>
      <c r="K145" s="33">
        <v>302.3</v>
      </c>
      <c r="L145" s="33">
        <v>337</v>
      </c>
      <c r="M145" s="33">
        <v>392.09999999999997</v>
      </c>
      <c r="N145" s="33">
        <v>427.50000000000006</v>
      </c>
      <c r="O145" s="33">
        <v>457.7</v>
      </c>
      <c r="P145" s="33">
        <v>477.70000000000005</v>
      </c>
      <c r="Q145" s="33">
        <v>491.8</v>
      </c>
      <c r="R145" s="33">
        <v>500</v>
      </c>
      <c r="S145" s="33">
        <v>506.29999999999995</v>
      </c>
      <c r="T145" s="33">
        <v>511.90000000000003</v>
      </c>
      <c r="U145" s="33">
        <v>517.20000000000005</v>
      </c>
      <c r="V145" s="33">
        <v>527</v>
      </c>
      <c r="W145" s="33">
        <v>534.90000000000009</v>
      </c>
      <c r="X145" s="33">
        <v>541.60000000000014</v>
      </c>
      <c r="Y145" s="33">
        <v>546.99999999999989</v>
      </c>
      <c r="Z145" s="33">
        <v>544.4</v>
      </c>
      <c r="AA145" s="33">
        <v>541.39999999999986</v>
      </c>
      <c r="AB145" s="33">
        <v>538.1</v>
      </c>
      <c r="AC145" s="33">
        <v>534.79999999999995</v>
      </c>
      <c r="AD145" s="33">
        <v>530.4</v>
      </c>
      <c r="AE145" s="33">
        <v>525.4</v>
      </c>
    </row>
    <row r="146" spans="1:31">
      <c r="A146" s="29" t="s">
        <v>133</v>
      </c>
      <c r="B146" s="29" t="s">
        <v>78</v>
      </c>
      <c r="C146" s="33">
        <v>108</v>
      </c>
      <c r="D146" s="33">
        <v>143.60000000000002</v>
      </c>
      <c r="E146" s="33">
        <v>152.5</v>
      </c>
      <c r="F146" s="33">
        <v>162.30000000000001</v>
      </c>
      <c r="G146" s="33">
        <v>184.7</v>
      </c>
      <c r="H146" s="33">
        <v>221.60000000000002</v>
      </c>
      <c r="I146" s="33">
        <v>255.79999999999998</v>
      </c>
      <c r="J146" s="33">
        <v>278.39999999999998</v>
      </c>
      <c r="K146" s="33">
        <v>302.3</v>
      </c>
      <c r="L146" s="33">
        <v>337</v>
      </c>
      <c r="M146" s="33">
        <v>392.09999999999997</v>
      </c>
      <c r="N146" s="33">
        <v>427.50000000000006</v>
      </c>
      <c r="O146" s="33">
        <v>457.7</v>
      </c>
      <c r="P146" s="33">
        <v>477.70000000000005</v>
      </c>
      <c r="Q146" s="33">
        <v>491.8</v>
      </c>
      <c r="R146" s="33">
        <v>500</v>
      </c>
      <c r="S146" s="33">
        <v>506.29999999999995</v>
      </c>
      <c r="T146" s="33">
        <v>511.90000000000003</v>
      </c>
      <c r="U146" s="33">
        <v>517.20000000000005</v>
      </c>
      <c r="V146" s="33">
        <v>527</v>
      </c>
      <c r="W146" s="33">
        <v>534.90000000000009</v>
      </c>
      <c r="X146" s="33">
        <v>541.60000000000014</v>
      </c>
      <c r="Y146" s="33">
        <v>546.99999999999989</v>
      </c>
      <c r="Z146" s="33">
        <v>544.4</v>
      </c>
      <c r="AA146" s="33">
        <v>541.39999999999986</v>
      </c>
      <c r="AB146" s="33">
        <v>538.1</v>
      </c>
      <c r="AC146" s="33">
        <v>534.79999999999995</v>
      </c>
      <c r="AD146" s="33">
        <v>530.4</v>
      </c>
      <c r="AE146" s="33">
        <v>525.4</v>
      </c>
    </row>
    <row r="148" spans="1:31">
      <c r="A148" s="19" t="s">
        <v>128</v>
      </c>
      <c r="B148" s="19" t="s">
        <v>129</v>
      </c>
      <c r="C148" s="19" t="s">
        <v>80</v>
      </c>
      <c r="D148" s="19" t="s">
        <v>89</v>
      </c>
      <c r="E148" s="19" t="s">
        <v>90</v>
      </c>
      <c r="F148" s="19" t="s">
        <v>91</v>
      </c>
      <c r="G148" s="19" t="s">
        <v>92</v>
      </c>
      <c r="H148" s="19" t="s">
        <v>93</v>
      </c>
      <c r="I148" s="19" t="s">
        <v>94</v>
      </c>
      <c r="J148" s="19" t="s">
        <v>95</v>
      </c>
      <c r="K148" s="19" t="s">
        <v>96</v>
      </c>
      <c r="L148" s="19" t="s">
        <v>97</v>
      </c>
      <c r="M148" s="19" t="s">
        <v>98</v>
      </c>
      <c r="N148" s="19" t="s">
        <v>99</v>
      </c>
      <c r="O148" s="19" t="s">
        <v>100</v>
      </c>
      <c r="P148" s="19" t="s">
        <v>101</v>
      </c>
      <c r="Q148" s="19" t="s">
        <v>102</v>
      </c>
      <c r="R148" s="19" t="s">
        <v>103</v>
      </c>
      <c r="S148" s="19" t="s">
        <v>104</v>
      </c>
      <c r="T148" s="19" t="s">
        <v>105</v>
      </c>
      <c r="U148" s="19" t="s">
        <v>106</v>
      </c>
      <c r="V148" s="19" t="s">
        <v>107</v>
      </c>
      <c r="W148" s="19" t="s">
        <v>108</v>
      </c>
      <c r="X148" s="19" t="s">
        <v>109</v>
      </c>
      <c r="Y148" s="19" t="s">
        <v>110</v>
      </c>
      <c r="Z148" s="19" t="s">
        <v>111</v>
      </c>
      <c r="AA148" s="19" t="s">
        <v>112</v>
      </c>
      <c r="AB148" s="19" t="s">
        <v>113</v>
      </c>
      <c r="AC148" s="19" t="s">
        <v>114</v>
      </c>
      <c r="AD148" s="19" t="s">
        <v>115</v>
      </c>
      <c r="AE148" s="19" t="s">
        <v>116</v>
      </c>
    </row>
    <row r="149" spans="1:31">
      <c r="A149" s="29" t="s">
        <v>134</v>
      </c>
      <c r="B149" s="29" t="s">
        <v>24</v>
      </c>
      <c r="C149" s="25">
        <v>204.19714546203551</v>
      </c>
      <c r="D149" s="25">
        <v>233.09677696227939</v>
      </c>
      <c r="E149" s="25">
        <v>254.7381706237789</v>
      </c>
      <c r="F149" s="25">
        <v>280.67674827575593</v>
      </c>
      <c r="G149" s="25">
        <v>321.3366508483885</v>
      </c>
      <c r="H149" s="25">
        <v>342.57176971435524</v>
      </c>
      <c r="I149" s="25">
        <v>360.43885421752844</v>
      </c>
      <c r="J149" s="25">
        <v>375.37065315246491</v>
      </c>
      <c r="K149" s="25">
        <v>388.24706268310524</v>
      </c>
      <c r="L149" s="25">
        <v>403.36797332763643</v>
      </c>
      <c r="M149" s="25">
        <v>417.56658554077069</v>
      </c>
      <c r="N149" s="25">
        <v>437.67878341674793</v>
      </c>
      <c r="O149" s="25">
        <v>456.55220794677723</v>
      </c>
      <c r="P149" s="25">
        <v>480.27448272705038</v>
      </c>
      <c r="Q149" s="25">
        <v>504.66506195068297</v>
      </c>
      <c r="R149" s="25">
        <v>530.23641204833973</v>
      </c>
      <c r="S149" s="25">
        <v>561.87531280517533</v>
      </c>
      <c r="T149" s="25">
        <v>584.34315109252884</v>
      </c>
      <c r="U149" s="25">
        <v>607.45865631103493</v>
      </c>
      <c r="V149" s="25">
        <v>631.3108139038078</v>
      </c>
      <c r="W149" s="25">
        <v>656.63341522216774</v>
      </c>
      <c r="X149" s="25">
        <v>682.03916168212868</v>
      </c>
      <c r="Y149" s="25">
        <v>706.06086730957009</v>
      </c>
      <c r="Z149" s="25">
        <v>731.79200744628827</v>
      </c>
      <c r="AA149" s="25">
        <v>754.89101409912087</v>
      </c>
      <c r="AB149" s="25">
        <v>777.36419677734375</v>
      </c>
      <c r="AC149" s="25">
        <v>797.69670104980446</v>
      </c>
      <c r="AD149" s="25">
        <v>822.2517700195308</v>
      </c>
      <c r="AE149" s="25">
        <v>841.2425537109375</v>
      </c>
    </row>
    <row r="150" spans="1:31">
      <c r="A150" s="29" t="s">
        <v>134</v>
      </c>
      <c r="B150" s="29" t="s">
        <v>77</v>
      </c>
      <c r="C150" s="33">
        <v>14.8</v>
      </c>
      <c r="D150" s="33">
        <v>17.299999999999997</v>
      </c>
      <c r="E150" s="33">
        <v>21.1</v>
      </c>
      <c r="F150" s="33">
        <v>25.9</v>
      </c>
      <c r="G150" s="33">
        <v>31.799999999999997</v>
      </c>
      <c r="H150" s="33">
        <v>39.099999999999994</v>
      </c>
      <c r="I150" s="33">
        <v>48</v>
      </c>
      <c r="J150" s="33">
        <v>55.2</v>
      </c>
      <c r="K150" s="33">
        <v>61.399999999999991</v>
      </c>
      <c r="L150" s="33">
        <v>69.599999999999994</v>
      </c>
      <c r="M150" s="33">
        <v>81.7</v>
      </c>
      <c r="N150" s="33">
        <v>90.600000000000009</v>
      </c>
      <c r="O150" s="33">
        <v>98.2</v>
      </c>
      <c r="P150" s="33">
        <v>103.8</v>
      </c>
      <c r="Q150" s="33">
        <v>108</v>
      </c>
      <c r="R150" s="33">
        <v>110.8</v>
      </c>
      <c r="S150" s="33">
        <v>113</v>
      </c>
      <c r="T150" s="33">
        <v>115.10000000000001</v>
      </c>
      <c r="U150" s="33">
        <v>117.1</v>
      </c>
      <c r="V150" s="33">
        <v>119.8</v>
      </c>
      <c r="W150" s="33">
        <v>122.00000000000001</v>
      </c>
      <c r="X150" s="33">
        <v>123.9</v>
      </c>
      <c r="Y150" s="33">
        <v>125.6</v>
      </c>
      <c r="Z150" s="33">
        <v>125.2</v>
      </c>
      <c r="AA150" s="33">
        <v>124.70000000000002</v>
      </c>
      <c r="AB150" s="33">
        <v>124.10000000000002</v>
      </c>
      <c r="AC150" s="33">
        <v>123.5</v>
      </c>
      <c r="AD150" s="33">
        <v>122.59999999999997</v>
      </c>
      <c r="AE150" s="33">
        <v>121.69999999999999</v>
      </c>
    </row>
    <row r="151" spans="1:31">
      <c r="A151" s="29" t="s">
        <v>134</v>
      </c>
      <c r="B151" s="29" t="s">
        <v>78</v>
      </c>
      <c r="C151" s="33">
        <v>14.8</v>
      </c>
      <c r="D151" s="33">
        <v>17.299999999999997</v>
      </c>
      <c r="E151" s="33">
        <v>21.1</v>
      </c>
      <c r="F151" s="33">
        <v>25.9</v>
      </c>
      <c r="G151" s="33">
        <v>31.799999999999997</v>
      </c>
      <c r="H151" s="33">
        <v>39.099999999999994</v>
      </c>
      <c r="I151" s="33">
        <v>48</v>
      </c>
      <c r="J151" s="33">
        <v>55.2</v>
      </c>
      <c r="K151" s="33">
        <v>61.399999999999991</v>
      </c>
      <c r="L151" s="33">
        <v>69.599999999999994</v>
      </c>
      <c r="M151" s="33">
        <v>81.7</v>
      </c>
      <c r="N151" s="33">
        <v>90.600000000000009</v>
      </c>
      <c r="O151" s="33">
        <v>98.2</v>
      </c>
      <c r="P151" s="33">
        <v>103.8</v>
      </c>
      <c r="Q151" s="33">
        <v>108</v>
      </c>
      <c r="R151" s="33">
        <v>110.8</v>
      </c>
      <c r="S151" s="33">
        <v>113</v>
      </c>
      <c r="T151" s="33">
        <v>115.10000000000001</v>
      </c>
      <c r="U151" s="33">
        <v>117.1</v>
      </c>
      <c r="V151" s="33">
        <v>119.8</v>
      </c>
      <c r="W151" s="33">
        <v>122.00000000000001</v>
      </c>
      <c r="X151" s="33">
        <v>123.9</v>
      </c>
      <c r="Y151" s="33">
        <v>125.6</v>
      </c>
      <c r="Z151" s="33">
        <v>125.2</v>
      </c>
      <c r="AA151" s="33">
        <v>124.70000000000002</v>
      </c>
      <c r="AB151" s="33">
        <v>124.10000000000002</v>
      </c>
      <c r="AC151" s="33">
        <v>123.5</v>
      </c>
      <c r="AD151" s="33">
        <v>122.59999999999997</v>
      </c>
      <c r="AE151" s="33">
        <v>121.69999999999999</v>
      </c>
    </row>
  </sheetData>
  <sheetProtection algorithmName="SHA-512" hashValue="LIGTJxn5r9NNOMmU9EX/ss9JQvZgtyUqKEuJshBK94e54jnUAoNMvvLM2m2ol/biWPuPO2kBXEgsn9UNmq1PSA==" saltValue="n9IXLHsP4/knj/mq8+W8XQ==" spinCount="100000" sheet="1" objects="1" scenarios="1"/>
  <mergeCells count="6">
    <mergeCell ref="A17:B17"/>
    <mergeCell ref="A31:B31"/>
    <mergeCell ref="A45:B45"/>
    <mergeCell ref="A59:B59"/>
    <mergeCell ref="A73:B73"/>
    <mergeCell ref="A87:B8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AE121"/>
  <sheetViews>
    <sheetView zoomScale="85" zoomScaleNormal="85" workbookViewId="0"/>
  </sheetViews>
  <sheetFormatPr defaultColWidth="9.140625" defaultRowHeight="15"/>
  <cols>
    <col min="1" max="1" width="16" style="28" customWidth="1"/>
    <col min="2" max="2" width="30.5703125" style="28" customWidth="1"/>
    <col min="3" max="32" width="9.42578125" style="28" customWidth="1"/>
    <col min="33" max="16384" width="9.140625" style="28"/>
  </cols>
  <sheetData>
    <row r="1" spans="1:31" ht="23.25" customHeight="1">
      <c r="A1" s="27" t="s">
        <v>141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row>
    <row r="2" spans="1:31">
      <c r="A2" s="28" t="s">
        <v>54</v>
      </c>
      <c r="B2" s="18" t="s">
        <v>142</v>
      </c>
    </row>
    <row r="3" spans="1:31">
      <c r="B3" s="18"/>
    </row>
    <row r="4" spans="1:31">
      <c r="A4" s="18" t="s">
        <v>127</v>
      </c>
      <c r="B4" s="18"/>
    </row>
    <row r="5" spans="1:31">
      <c r="A5" s="19" t="s">
        <v>128</v>
      </c>
      <c r="B5" s="19" t="s">
        <v>129</v>
      </c>
      <c r="C5" s="19" t="s">
        <v>80</v>
      </c>
      <c r="D5" s="19" t="s">
        <v>89</v>
      </c>
      <c r="E5" s="19" t="s">
        <v>90</v>
      </c>
      <c r="F5" s="19" t="s">
        <v>91</v>
      </c>
      <c r="G5" s="19" t="s">
        <v>92</v>
      </c>
      <c r="H5" s="19" t="s">
        <v>93</v>
      </c>
      <c r="I5" s="19" t="s">
        <v>94</v>
      </c>
      <c r="J5" s="19" t="s">
        <v>95</v>
      </c>
      <c r="K5" s="19" t="s">
        <v>96</v>
      </c>
      <c r="L5" s="19" t="s">
        <v>97</v>
      </c>
      <c r="M5" s="19" t="s">
        <v>98</v>
      </c>
      <c r="N5" s="19" t="s">
        <v>99</v>
      </c>
      <c r="O5" s="19" t="s">
        <v>100</v>
      </c>
      <c r="P5" s="19" t="s">
        <v>101</v>
      </c>
      <c r="Q5" s="19" t="s">
        <v>102</v>
      </c>
      <c r="R5" s="19" t="s">
        <v>103</v>
      </c>
      <c r="S5" s="19" t="s">
        <v>104</v>
      </c>
      <c r="T5" s="19" t="s">
        <v>105</v>
      </c>
      <c r="U5" s="19" t="s">
        <v>106</v>
      </c>
      <c r="V5" s="19" t="s">
        <v>107</v>
      </c>
      <c r="W5" s="19" t="s">
        <v>108</v>
      </c>
      <c r="X5" s="19" t="s">
        <v>109</v>
      </c>
      <c r="Y5" s="19" t="s">
        <v>110</v>
      </c>
      <c r="Z5" s="19" t="s">
        <v>111</v>
      </c>
      <c r="AA5" s="19" t="s">
        <v>112</v>
      </c>
      <c r="AB5" s="19" t="s">
        <v>113</v>
      </c>
      <c r="AC5" s="19" t="s">
        <v>114</v>
      </c>
      <c r="AD5" s="19" t="s">
        <v>115</v>
      </c>
      <c r="AE5" s="19" t="s">
        <v>116</v>
      </c>
    </row>
    <row r="6" spans="1:31">
      <c r="A6" s="29" t="s">
        <v>40</v>
      </c>
      <c r="B6" s="29" t="s">
        <v>64</v>
      </c>
      <c r="C6" s="33">
        <v>346462.66310000001</v>
      </c>
      <c r="D6" s="33">
        <v>288376.06019999995</v>
      </c>
      <c r="E6" s="33">
        <v>274733.85029999999</v>
      </c>
      <c r="F6" s="33">
        <v>273806.86789528804</v>
      </c>
      <c r="G6" s="33">
        <v>241003.40559668647</v>
      </c>
      <c r="H6" s="33">
        <v>209972.08314975863</v>
      </c>
      <c r="I6" s="33">
        <v>185937.51057279232</v>
      </c>
      <c r="J6" s="33">
        <v>184928.86393092855</v>
      </c>
      <c r="K6" s="33">
        <v>141439.77806623848</v>
      </c>
      <c r="L6" s="33">
        <v>129564.84416722582</v>
      </c>
      <c r="M6" s="33">
        <v>120375.53395470655</v>
      </c>
      <c r="N6" s="33">
        <v>100955.29528174391</v>
      </c>
      <c r="O6" s="33">
        <v>106105.5644354554</v>
      </c>
      <c r="P6" s="33">
        <v>95247.862096460551</v>
      </c>
      <c r="Q6" s="33">
        <v>77129.498339999991</v>
      </c>
      <c r="R6" s="33">
        <v>71597.367400000003</v>
      </c>
      <c r="S6" s="33">
        <v>59444.997099999993</v>
      </c>
      <c r="T6" s="33">
        <v>56659.465599999996</v>
      </c>
      <c r="U6" s="33">
        <v>50180.951000000001</v>
      </c>
      <c r="V6" s="33">
        <v>45972.671299999995</v>
      </c>
      <c r="W6" s="33">
        <v>40829.516199999998</v>
      </c>
      <c r="X6" s="33">
        <v>26626.449000000001</v>
      </c>
      <c r="Y6" s="33">
        <v>21167.9552</v>
      </c>
      <c r="Z6" s="33">
        <v>16980.625499999998</v>
      </c>
      <c r="AA6" s="33">
        <v>13391.889499999999</v>
      </c>
      <c r="AB6" s="33">
        <v>10683.949500000001</v>
      </c>
      <c r="AC6" s="33">
        <v>9645.3405000000002</v>
      </c>
      <c r="AD6" s="33">
        <v>8956.2254000000012</v>
      </c>
      <c r="AE6" s="33">
        <v>7726.8092000000006</v>
      </c>
    </row>
    <row r="7" spans="1:31">
      <c r="A7" s="29" t="s">
        <v>40</v>
      </c>
      <c r="B7" s="29" t="s">
        <v>71</v>
      </c>
      <c r="C7" s="33">
        <v>117898.9875</v>
      </c>
      <c r="D7" s="33">
        <v>106307.3535</v>
      </c>
      <c r="E7" s="33">
        <v>103081.2585</v>
      </c>
      <c r="F7" s="33">
        <v>71690.006667549984</v>
      </c>
      <c r="G7" s="33">
        <v>69674.171287705889</v>
      </c>
      <c r="H7" s="33">
        <v>66338.331223175002</v>
      </c>
      <c r="I7" s="33">
        <v>61224.445706927596</v>
      </c>
      <c r="J7" s="33">
        <v>58443.642977666699</v>
      </c>
      <c r="K7" s="33">
        <v>54556.415712288603</v>
      </c>
      <c r="L7" s="33">
        <v>54991.109666437464</v>
      </c>
      <c r="M7" s="33">
        <v>51458.429556443494</v>
      </c>
      <c r="N7" s="33">
        <v>48417.457999999999</v>
      </c>
      <c r="O7" s="33">
        <v>47742.163999999997</v>
      </c>
      <c r="P7" s="33">
        <v>43751.116999999998</v>
      </c>
      <c r="Q7" s="33">
        <v>43551.588499999998</v>
      </c>
      <c r="R7" s="33">
        <v>39178.7235</v>
      </c>
      <c r="S7" s="33">
        <v>34691.142</v>
      </c>
      <c r="T7" s="33">
        <v>33402.447</v>
      </c>
      <c r="U7" s="33">
        <v>27093.583600000002</v>
      </c>
      <c r="V7" s="33">
        <v>26826.094499999999</v>
      </c>
      <c r="W7" s="33">
        <v>28565.498500000002</v>
      </c>
      <c r="X7" s="33">
        <v>27430.282500000001</v>
      </c>
      <c r="Y7" s="33">
        <v>25130.742300000002</v>
      </c>
      <c r="Z7" s="33">
        <v>22703.012699999999</v>
      </c>
      <c r="AA7" s="33">
        <v>21693.2559</v>
      </c>
      <c r="AB7" s="33">
        <v>22133.905899999998</v>
      </c>
      <c r="AC7" s="33">
        <v>13798.968899999998</v>
      </c>
      <c r="AD7" s="33">
        <v>0</v>
      </c>
      <c r="AE7" s="33">
        <v>0</v>
      </c>
    </row>
    <row r="8" spans="1:31">
      <c r="A8" s="29" t="s">
        <v>40</v>
      </c>
      <c r="B8" s="29" t="s">
        <v>20</v>
      </c>
      <c r="C8" s="33">
        <v>15628.872529357417</v>
      </c>
      <c r="D8" s="33">
        <v>14893.20586802553</v>
      </c>
      <c r="E8" s="33">
        <v>12038.274292062524</v>
      </c>
      <c r="F8" s="33">
        <v>12247.641117574141</v>
      </c>
      <c r="G8" s="33">
        <v>10738.536055033088</v>
      </c>
      <c r="H8" s="33">
        <v>10200.570531180492</v>
      </c>
      <c r="I8" s="33">
        <v>10006.116530522</v>
      </c>
      <c r="J8" s="33">
        <v>11725.47356716369</v>
      </c>
      <c r="K8" s="33">
        <v>8783.3643785708045</v>
      </c>
      <c r="L8" s="33">
        <v>8748.0270065123532</v>
      </c>
      <c r="M8" s="33">
        <v>9666.2043725901513</v>
      </c>
      <c r="N8" s="33">
        <v>20556.143235644617</v>
      </c>
      <c r="O8" s="33">
        <v>21782.500521842638</v>
      </c>
      <c r="P8" s="33">
        <v>20484.629935401746</v>
      </c>
      <c r="Q8" s="33">
        <v>14714.788593652973</v>
      </c>
      <c r="R8" s="33">
        <v>13399.386404528119</v>
      </c>
      <c r="S8" s="33">
        <v>16583.903212449157</v>
      </c>
      <c r="T8" s="33">
        <v>15905.175045413067</v>
      </c>
      <c r="U8" s="33">
        <v>12171.392882580909</v>
      </c>
      <c r="V8" s="33">
        <v>11620.031189504634</v>
      </c>
      <c r="W8" s="33">
        <v>11497.275812594069</v>
      </c>
      <c r="X8" s="33">
        <v>12603.239179097893</v>
      </c>
      <c r="Y8" s="33">
        <v>7523.7111895428834</v>
      </c>
      <c r="Z8" s="33">
        <v>7054.522872390984</v>
      </c>
      <c r="AA8" s="33">
        <v>3157.6701599123198</v>
      </c>
      <c r="AB8" s="33">
        <v>2065.517412448663</v>
      </c>
      <c r="AC8" s="33">
        <v>1976.776094903139</v>
      </c>
      <c r="AD8" s="33">
        <v>1878.5600608191057</v>
      </c>
      <c r="AE8" s="33">
        <v>1790.1838970352139</v>
      </c>
    </row>
    <row r="9" spans="1:31">
      <c r="A9" s="29" t="s">
        <v>40</v>
      </c>
      <c r="B9" s="29" t="s">
        <v>32</v>
      </c>
      <c r="C9" s="33">
        <v>1710.8119320000001</v>
      </c>
      <c r="D9" s="33">
        <v>1663.0346139999999</v>
      </c>
      <c r="E9" s="33">
        <v>1781.2855970000001</v>
      </c>
      <c r="F9" s="33">
        <v>643.36100999999996</v>
      </c>
      <c r="G9" s="33">
        <v>581.67617799999994</v>
      </c>
      <c r="H9" s="33">
        <v>572.35627299999999</v>
      </c>
      <c r="I9" s="33">
        <v>533.5674590000001</v>
      </c>
      <c r="J9" s="33">
        <v>542.95208100000002</v>
      </c>
      <c r="K9" s="33">
        <v>470.36856469999998</v>
      </c>
      <c r="L9" s="33">
        <v>457.64820199999997</v>
      </c>
      <c r="M9" s="33">
        <v>428.19218449999994</v>
      </c>
      <c r="N9" s="33">
        <v>635.86312999999996</v>
      </c>
      <c r="O9" s="33">
        <v>574.77149699999995</v>
      </c>
      <c r="P9" s="33">
        <v>898.76922000000013</v>
      </c>
      <c r="Q9" s="33">
        <v>343.50082399999997</v>
      </c>
      <c r="R9" s="33">
        <v>348.80259999999998</v>
      </c>
      <c r="S9" s="33">
        <v>691.30085000000008</v>
      </c>
      <c r="T9" s="33">
        <v>750.67594999999994</v>
      </c>
      <c r="U9" s="33">
        <v>489.97840000000002</v>
      </c>
      <c r="V9" s="33">
        <v>475.80890000000005</v>
      </c>
      <c r="W9" s="33">
        <v>468.72661999999997</v>
      </c>
      <c r="X9" s="33">
        <v>547.71600000000001</v>
      </c>
      <c r="Y9" s="33">
        <v>446.34644000000003</v>
      </c>
      <c r="Z9" s="33">
        <v>423.38479999999998</v>
      </c>
      <c r="AA9" s="33">
        <v>493.274</v>
      </c>
      <c r="AB9" s="33">
        <v>0</v>
      </c>
      <c r="AC9" s="33">
        <v>0</v>
      </c>
      <c r="AD9" s="33">
        <v>0</v>
      </c>
      <c r="AE9" s="33">
        <v>0</v>
      </c>
    </row>
    <row r="10" spans="1:31">
      <c r="A10" s="29" t="s">
        <v>40</v>
      </c>
      <c r="B10" s="29" t="s">
        <v>66</v>
      </c>
      <c r="C10" s="33">
        <v>549.73008246525103</v>
      </c>
      <c r="D10" s="33">
        <v>243.12813530169095</v>
      </c>
      <c r="E10" s="33">
        <v>1129.4304961352459</v>
      </c>
      <c r="F10" s="33">
        <v>892.54912547394338</v>
      </c>
      <c r="G10" s="33">
        <v>303.08417303053437</v>
      </c>
      <c r="H10" s="33">
        <v>645.71097511583594</v>
      </c>
      <c r="I10" s="33">
        <v>444.10565945646636</v>
      </c>
      <c r="J10" s="33">
        <v>1083.854164791572</v>
      </c>
      <c r="K10" s="33">
        <v>115.97101331611752</v>
      </c>
      <c r="L10" s="33">
        <v>215.43225488259083</v>
      </c>
      <c r="M10" s="33">
        <v>244.34515592860799</v>
      </c>
      <c r="N10" s="33">
        <v>3282.4754143167524</v>
      </c>
      <c r="O10" s="33">
        <v>2290.734431707624</v>
      </c>
      <c r="P10" s="33">
        <v>2852.0757776512264</v>
      </c>
      <c r="Q10" s="33">
        <v>2176.6328717987512</v>
      </c>
      <c r="R10" s="33">
        <v>2393.8745025239837</v>
      </c>
      <c r="S10" s="33">
        <v>8305.6312415896082</v>
      </c>
      <c r="T10" s="33">
        <v>8709.1193715185418</v>
      </c>
      <c r="U10" s="33">
        <v>13564.712347072535</v>
      </c>
      <c r="V10" s="33">
        <v>14348.244731377859</v>
      </c>
      <c r="W10" s="33">
        <v>10055.322014349298</v>
      </c>
      <c r="X10" s="33">
        <v>12866.550424177382</v>
      </c>
      <c r="Y10" s="33">
        <v>18434.241734441774</v>
      </c>
      <c r="Z10" s="33">
        <v>7050.4705655332764</v>
      </c>
      <c r="AA10" s="33">
        <v>6905.9376251304384</v>
      </c>
      <c r="AB10" s="33">
        <v>7936.9179685119616</v>
      </c>
      <c r="AC10" s="33">
        <v>8944.4881157349409</v>
      </c>
      <c r="AD10" s="33">
        <v>12924.092549352512</v>
      </c>
      <c r="AE10" s="33">
        <v>11683.30337983957</v>
      </c>
    </row>
    <row r="11" spans="1:31">
      <c r="A11" s="29" t="s">
        <v>40</v>
      </c>
      <c r="B11" s="29" t="s">
        <v>65</v>
      </c>
      <c r="C11" s="33">
        <v>91076.389640000009</v>
      </c>
      <c r="D11" s="33">
        <v>88421.079999999987</v>
      </c>
      <c r="E11" s="33">
        <v>83827.663870000004</v>
      </c>
      <c r="F11" s="33">
        <v>97914.646210000006</v>
      </c>
      <c r="G11" s="33">
        <v>97367.69601</v>
      </c>
      <c r="H11" s="33">
        <v>84709.247990000003</v>
      </c>
      <c r="I11" s="33">
        <v>81085.958689999999</v>
      </c>
      <c r="J11" s="33">
        <v>88382.102699999989</v>
      </c>
      <c r="K11" s="33">
        <v>72671.510269999999</v>
      </c>
      <c r="L11" s="33">
        <v>63543.447889999996</v>
      </c>
      <c r="M11" s="33">
        <v>58160.863570000001</v>
      </c>
      <c r="N11" s="33">
        <v>55777.649399999995</v>
      </c>
      <c r="O11" s="33">
        <v>55822.849669999996</v>
      </c>
      <c r="P11" s="33">
        <v>51214.26075093</v>
      </c>
      <c r="Q11" s="33">
        <v>46911.864293000006</v>
      </c>
      <c r="R11" s="33">
        <v>41968.044578000001</v>
      </c>
      <c r="S11" s="33">
        <v>45352.847209</v>
      </c>
      <c r="T11" s="33">
        <v>38047.870328400008</v>
      </c>
      <c r="U11" s="33">
        <v>34137.939167999997</v>
      </c>
      <c r="V11" s="33">
        <v>30142.533487599998</v>
      </c>
      <c r="W11" s="33">
        <v>28828.793653999997</v>
      </c>
      <c r="X11" s="33">
        <v>29250.117874000003</v>
      </c>
      <c r="Y11" s="33">
        <v>28218.621692000001</v>
      </c>
      <c r="Z11" s="33">
        <v>25744.1315545</v>
      </c>
      <c r="AA11" s="33">
        <v>24380.115512600001</v>
      </c>
      <c r="AB11" s="33">
        <v>27342.2618984</v>
      </c>
      <c r="AC11" s="33">
        <v>22494.230987849998</v>
      </c>
      <c r="AD11" s="33">
        <v>20598.964308999999</v>
      </c>
      <c r="AE11" s="33">
        <v>18182.5801766</v>
      </c>
    </row>
    <row r="12" spans="1:31">
      <c r="A12" s="29" t="s">
        <v>40</v>
      </c>
      <c r="B12" s="29" t="s">
        <v>69</v>
      </c>
      <c r="C12" s="33">
        <v>67500.476967140421</v>
      </c>
      <c r="D12" s="33">
        <v>80285.530700964388</v>
      </c>
      <c r="E12" s="33">
        <v>68790.171284849072</v>
      </c>
      <c r="F12" s="33">
        <v>67350.719543181796</v>
      </c>
      <c r="G12" s="33">
        <v>66809.855327273326</v>
      </c>
      <c r="H12" s="33">
        <v>66598.594478134604</v>
      </c>
      <c r="I12" s="33">
        <v>64243.626262201702</v>
      </c>
      <c r="J12" s="33">
        <v>55309.534530172234</v>
      </c>
      <c r="K12" s="33">
        <v>50339.24162775329</v>
      </c>
      <c r="L12" s="33">
        <v>47815.831939447868</v>
      </c>
      <c r="M12" s="33">
        <v>49898.810538270212</v>
      </c>
      <c r="N12" s="33">
        <v>42474.390563995592</v>
      </c>
      <c r="O12" s="33">
        <v>40401.580295007603</v>
      </c>
      <c r="P12" s="33">
        <v>38863.487732002584</v>
      </c>
      <c r="Q12" s="33">
        <v>37257.295937034156</v>
      </c>
      <c r="R12" s="33">
        <v>35033.845816145535</v>
      </c>
      <c r="S12" s="33">
        <v>27749.599574464461</v>
      </c>
      <c r="T12" s="33">
        <v>24771.617230955148</v>
      </c>
      <c r="U12" s="33">
        <v>21564.657513160368</v>
      </c>
      <c r="V12" s="33">
        <v>20173.313435064141</v>
      </c>
      <c r="W12" s="33">
        <v>17592.221045717237</v>
      </c>
      <c r="X12" s="33">
        <v>16079.927971298221</v>
      </c>
      <c r="Y12" s="33">
        <v>12501.196811245733</v>
      </c>
      <c r="Z12" s="33">
        <v>10989.795438277744</v>
      </c>
      <c r="AA12" s="33">
        <v>7556.8321282080224</v>
      </c>
      <c r="AB12" s="33">
        <v>5668.7269246701326</v>
      </c>
      <c r="AC12" s="33">
        <v>5054.1414904969424</v>
      </c>
      <c r="AD12" s="33">
        <v>4402.8250830921716</v>
      </c>
      <c r="AE12" s="33">
        <v>2646.6249358961231</v>
      </c>
    </row>
    <row r="13" spans="1:31">
      <c r="A13" s="29" t="s">
        <v>40</v>
      </c>
      <c r="B13" s="29" t="s">
        <v>68</v>
      </c>
      <c r="C13" s="33">
        <v>13.512077466793647</v>
      </c>
      <c r="D13" s="33">
        <v>15.82119546028844</v>
      </c>
      <c r="E13" s="33">
        <v>15.344909722068167</v>
      </c>
      <c r="F13" s="33">
        <v>14.047475697002161</v>
      </c>
      <c r="G13" s="33">
        <v>15.756040316024521</v>
      </c>
      <c r="H13" s="33">
        <v>34.588875553367728</v>
      </c>
      <c r="I13" s="33">
        <v>39.153077099778542</v>
      </c>
      <c r="J13" s="33">
        <v>40.096342404609892</v>
      </c>
      <c r="K13" s="33">
        <v>84.561768685107481</v>
      </c>
      <c r="L13" s="33">
        <v>85.263978217245324</v>
      </c>
      <c r="M13" s="33">
        <v>83.559447068081965</v>
      </c>
      <c r="N13" s="33">
        <v>78.986311744790015</v>
      </c>
      <c r="O13" s="33">
        <v>73.258143137344348</v>
      </c>
      <c r="P13" s="33">
        <v>67.584388041906564</v>
      </c>
      <c r="Q13" s="33">
        <v>69.176307786245246</v>
      </c>
      <c r="R13" s="33">
        <v>65.69801300148589</v>
      </c>
      <c r="S13" s="33">
        <v>79.937824728369733</v>
      </c>
      <c r="T13" s="33">
        <v>85.336221864676787</v>
      </c>
      <c r="U13" s="33">
        <v>94.135444783550383</v>
      </c>
      <c r="V13" s="33">
        <v>106.4729087289931</v>
      </c>
      <c r="W13" s="33">
        <v>110.97207757806478</v>
      </c>
      <c r="X13" s="33">
        <v>142.38718806918092</v>
      </c>
      <c r="Y13" s="33">
        <v>134.47341161303183</v>
      </c>
      <c r="Z13" s="33">
        <v>133.09344446296149</v>
      </c>
      <c r="AA13" s="33">
        <v>126.06182233702609</v>
      </c>
      <c r="AB13" s="33">
        <v>128.65223410578392</v>
      </c>
      <c r="AC13" s="33">
        <v>126.30578138508713</v>
      </c>
      <c r="AD13" s="33">
        <v>132.20082051757299</v>
      </c>
      <c r="AE13" s="33">
        <v>135.62256625785565</v>
      </c>
    </row>
    <row r="14" spans="1:31">
      <c r="A14" s="29" t="s">
        <v>40</v>
      </c>
      <c r="B14" s="29" t="s">
        <v>36</v>
      </c>
      <c r="C14" s="33">
        <v>0.19720277997432789</v>
      </c>
      <c r="D14" s="33">
        <v>0.25325743728578898</v>
      </c>
      <c r="E14" s="33">
        <v>0.25939865136805695</v>
      </c>
      <c r="F14" s="33">
        <v>0.28061992576107503</v>
      </c>
      <c r="G14" s="33">
        <v>0.26486759636094698</v>
      </c>
      <c r="H14" s="33">
        <v>0.2479913330264219</v>
      </c>
      <c r="I14" s="33">
        <v>0.22830919643644987</v>
      </c>
      <c r="J14" s="33">
        <v>0.20322631790324003</v>
      </c>
      <c r="K14" s="33">
        <v>0.17907505701691998</v>
      </c>
      <c r="L14" s="33">
        <v>0.16970024393590993</v>
      </c>
      <c r="M14" s="33">
        <v>0.15718883960716998</v>
      </c>
      <c r="N14" s="33">
        <v>0.15619763414529</v>
      </c>
      <c r="O14" s="33">
        <v>0.28078765878577999</v>
      </c>
      <c r="P14" s="33">
        <v>0.25850420886523001</v>
      </c>
      <c r="Q14" s="33">
        <v>0.25184524013366999</v>
      </c>
      <c r="R14" s="33">
        <v>0.24038416180884992</v>
      </c>
      <c r="S14" s="33">
        <v>2.6439199561862399</v>
      </c>
      <c r="T14" s="33">
        <v>2.5226105075423688</v>
      </c>
      <c r="U14" s="33">
        <v>3.1816116046840799</v>
      </c>
      <c r="V14" s="33">
        <v>3.02095656642227</v>
      </c>
      <c r="W14" s="33">
        <v>4.0978232745781993</v>
      </c>
      <c r="X14" s="33">
        <v>3.8488308564987603</v>
      </c>
      <c r="Y14" s="33">
        <v>3.6738320414092502</v>
      </c>
      <c r="Z14" s="33">
        <v>3.57581294865374</v>
      </c>
      <c r="AA14" s="33">
        <v>3.3972173859732098</v>
      </c>
      <c r="AB14" s="33">
        <v>4.0250556535788995</v>
      </c>
      <c r="AC14" s="33">
        <v>3.8882261509469895</v>
      </c>
      <c r="AD14" s="33">
        <v>3.7139745008195106</v>
      </c>
      <c r="AE14" s="33">
        <v>3.3961844391556801</v>
      </c>
    </row>
    <row r="15" spans="1:31">
      <c r="A15" s="29" t="s">
        <v>40</v>
      </c>
      <c r="B15" s="29" t="s">
        <v>73</v>
      </c>
      <c r="C15" s="33">
        <v>425.40011400000003</v>
      </c>
      <c r="D15" s="33">
        <v>1191.4958000000001</v>
      </c>
      <c r="E15" s="33">
        <v>1620.3922305859819</v>
      </c>
      <c r="F15" s="33">
        <v>4351.2507376403246</v>
      </c>
      <c r="G15" s="33">
        <v>3775.9542592318035</v>
      </c>
      <c r="H15" s="33">
        <v>3327.7745306334741</v>
      </c>
      <c r="I15" s="33">
        <v>3551.250189036723</v>
      </c>
      <c r="J15" s="33">
        <v>4489.9113773682811</v>
      </c>
      <c r="K15" s="33">
        <v>3348.6985626585765</v>
      </c>
      <c r="L15" s="33">
        <v>3455.3162690632957</v>
      </c>
      <c r="M15" s="33">
        <v>3173.6525559913034</v>
      </c>
      <c r="N15" s="33">
        <v>4083.5871539690834</v>
      </c>
      <c r="O15" s="33">
        <v>3529.2940082674836</v>
      </c>
      <c r="P15" s="33">
        <v>3037.5858240251614</v>
      </c>
      <c r="Q15" s="33">
        <v>3337.7399138264195</v>
      </c>
      <c r="R15" s="33">
        <v>3057.883983401362</v>
      </c>
      <c r="S15" s="33">
        <v>2056.9449797913476</v>
      </c>
      <c r="T15" s="33">
        <v>1993.3851259104154</v>
      </c>
      <c r="U15" s="33">
        <v>2036.6699624931675</v>
      </c>
      <c r="V15" s="33">
        <v>2039.3754456467111</v>
      </c>
      <c r="W15" s="33">
        <v>2252.3317602249695</v>
      </c>
      <c r="X15" s="33">
        <v>2011.7337111201139</v>
      </c>
      <c r="Y15" s="33">
        <v>1434.374778016288</v>
      </c>
      <c r="Z15" s="33">
        <v>1637.7666963221736</v>
      </c>
      <c r="AA15" s="33">
        <v>1494.5295658459027</v>
      </c>
      <c r="AB15" s="33">
        <v>1182.9630773798197</v>
      </c>
      <c r="AC15" s="33">
        <v>1034.2543996649808</v>
      </c>
      <c r="AD15" s="33">
        <v>927.99480488718416</v>
      </c>
      <c r="AE15" s="33">
        <v>463.61292807157287</v>
      </c>
    </row>
    <row r="16" spans="1:31">
      <c r="A16" s="29" t="s">
        <v>40</v>
      </c>
      <c r="B16" s="29" t="s">
        <v>56</v>
      </c>
      <c r="C16" s="33">
        <v>0.39960596395999998</v>
      </c>
      <c r="D16" s="33">
        <v>0.69074138439999888</v>
      </c>
      <c r="E16" s="33">
        <v>0.91691565434</v>
      </c>
      <c r="F16" s="33">
        <v>1.5292310376999998</v>
      </c>
      <c r="G16" s="33">
        <v>2.1822976321000001</v>
      </c>
      <c r="H16" s="33">
        <v>2.8377371475999995</v>
      </c>
      <c r="I16" s="33">
        <v>3.5611363919999994</v>
      </c>
      <c r="J16" s="33">
        <v>4.2740867985</v>
      </c>
      <c r="K16" s="33">
        <v>4.8405594989999985</v>
      </c>
      <c r="L16" s="33">
        <v>5.6469987409999982</v>
      </c>
      <c r="M16" s="33">
        <v>6.5920378039999896</v>
      </c>
      <c r="N16" s="33">
        <v>7.7692012759999978</v>
      </c>
      <c r="O16" s="33">
        <v>8.2311315899999986</v>
      </c>
      <c r="P16" s="33">
        <v>8.3460340380000009</v>
      </c>
      <c r="Q16" s="33">
        <v>8.9264791649999999</v>
      </c>
      <c r="R16" s="33">
        <v>9.146199846</v>
      </c>
      <c r="S16" s="33">
        <v>8.2596692870000012</v>
      </c>
      <c r="T16" s="33">
        <v>8.176414905999998</v>
      </c>
      <c r="U16" s="33">
        <v>8.3020749449999993</v>
      </c>
      <c r="V16" s="33">
        <v>8.3999330579999985</v>
      </c>
      <c r="W16" s="33">
        <v>8.6777674979999997</v>
      </c>
      <c r="X16" s="33">
        <v>8.7220481979999995</v>
      </c>
      <c r="Y16" s="33">
        <v>8.5326441660000008</v>
      </c>
      <c r="Z16" s="33">
        <v>8.8899028909999984</v>
      </c>
      <c r="AA16" s="33">
        <v>8.413100171</v>
      </c>
      <c r="AB16" s="33">
        <v>7.7493331120000004</v>
      </c>
      <c r="AC16" s="33">
        <v>7.6176412760000005</v>
      </c>
      <c r="AD16" s="33">
        <v>7.5411725569999994</v>
      </c>
      <c r="AE16" s="33">
        <v>5.7315354619999992</v>
      </c>
    </row>
    <row r="17" spans="1:31">
      <c r="A17" s="34" t="s">
        <v>138</v>
      </c>
      <c r="B17" s="34"/>
      <c r="C17" s="35">
        <v>640841.44382842991</v>
      </c>
      <c r="D17" s="35">
        <v>580205.21421375184</v>
      </c>
      <c r="E17" s="35">
        <v>545397.27924976894</v>
      </c>
      <c r="F17" s="35">
        <v>524559.83904476487</v>
      </c>
      <c r="G17" s="35">
        <v>486494.1806680453</v>
      </c>
      <c r="H17" s="35">
        <v>439071.48349591793</v>
      </c>
      <c r="I17" s="35">
        <v>403514.48395799985</v>
      </c>
      <c r="J17" s="35">
        <v>400456.52029412735</v>
      </c>
      <c r="K17" s="35">
        <v>328461.21140155249</v>
      </c>
      <c r="L17" s="35">
        <v>305421.60510472336</v>
      </c>
      <c r="M17" s="35">
        <v>290315.93877950707</v>
      </c>
      <c r="N17" s="35">
        <v>272178.26133744564</v>
      </c>
      <c r="O17" s="35">
        <v>274793.42299415061</v>
      </c>
      <c r="P17" s="35">
        <v>253379.78690048799</v>
      </c>
      <c r="Q17" s="35">
        <v>222154.34566727214</v>
      </c>
      <c r="R17" s="35">
        <v>203985.74281419915</v>
      </c>
      <c r="S17" s="35">
        <v>192899.35901223161</v>
      </c>
      <c r="T17" s="35">
        <v>178331.70674815145</v>
      </c>
      <c r="U17" s="35">
        <v>159297.35035559739</v>
      </c>
      <c r="V17" s="35">
        <v>149665.1704522756</v>
      </c>
      <c r="W17" s="35">
        <v>137948.32592423868</v>
      </c>
      <c r="X17" s="35">
        <v>125546.6701366427</v>
      </c>
      <c r="Y17" s="35">
        <v>113557.28877884342</v>
      </c>
      <c r="Z17" s="35">
        <v>91079.036875164966</v>
      </c>
      <c r="AA17" s="35">
        <v>77705.036648187815</v>
      </c>
      <c r="AB17" s="35">
        <v>75959.931838136545</v>
      </c>
      <c r="AC17" s="35">
        <v>62040.251870370106</v>
      </c>
      <c r="AD17" s="35">
        <v>48892.868222781362</v>
      </c>
      <c r="AE17" s="35">
        <v>42165.124155628764</v>
      </c>
    </row>
    <row r="18" spans="1:31">
      <c r="A18" s="13"/>
      <c r="B18" s="13"/>
    </row>
    <row r="19" spans="1:31">
      <c r="A19" s="19" t="s">
        <v>128</v>
      </c>
      <c r="B19" s="19" t="s">
        <v>129</v>
      </c>
      <c r="C19" s="19" t="s">
        <v>80</v>
      </c>
      <c r="D19" s="19" t="s">
        <v>89</v>
      </c>
      <c r="E19" s="19" t="s">
        <v>90</v>
      </c>
      <c r="F19" s="19" t="s">
        <v>91</v>
      </c>
      <c r="G19" s="19" t="s">
        <v>92</v>
      </c>
      <c r="H19" s="19" t="s">
        <v>93</v>
      </c>
      <c r="I19" s="19" t="s">
        <v>94</v>
      </c>
      <c r="J19" s="19" t="s">
        <v>95</v>
      </c>
      <c r="K19" s="19" t="s">
        <v>96</v>
      </c>
      <c r="L19" s="19" t="s">
        <v>97</v>
      </c>
      <c r="M19" s="19" t="s">
        <v>98</v>
      </c>
      <c r="N19" s="19" t="s">
        <v>99</v>
      </c>
      <c r="O19" s="19" t="s">
        <v>100</v>
      </c>
      <c r="P19" s="19" t="s">
        <v>101</v>
      </c>
      <c r="Q19" s="19" t="s">
        <v>102</v>
      </c>
      <c r="R19" s="19" t="s">
        <v>103</v>
      </c>
      <c r="S19" s="19" t="s">
        <v>104</v>
      </c>
      <c r="T19" s="19" t="s">
        <v>105</v>
      </c>
      <c r="U19" s="19" t="s">
        <v>106</v>
      </c>
      <c r="V19" s="19" t="s">
        <v>107</v>
      </c>
      <c r="W19" s="19" t="s">
        <v>108</v>
      </c>
      <c r="X19" s="19" t="s">
        <v>109</v>
      </c>
      <c r="Y19" s="19" t="s">
        <v>110</v>
      </c>
      <c r="Z19" s="19" t="s">
        <v>111</v>
      </c>
      <c r="AA19" s="19" t="s">
        <v>112</v>
      </c>
      <c r="AB19" s="19" t="s">
        <v>113</v>
      </c>
      <c r="AC19" s="19" t="s">
        <v>114</v>
      </c>
      <c r="AD19" s="19" t="s">
        <v>115</v>
      </c>
      <c r="AE19" s="19" t="s">
        <v>116</v>
      </c>
    </row>
    <row r="20" spans="1:31">
      <c r="A20" s="29" t="s">
        <v>130</v>
      </c>
      <c r="B20" s="29" t="s">
        <v>64</v>
      </c>
      <c r="C20" s="33">
        <v>180424.58350000001</v>
      </c>
      <c r="D20" s="33">
        <v>143378.26199999999</v>
      </c>
      <c r="E20" s="33">
        <v>126848.6125</v>
      </c>
      <c r="F20" s="33">
        <v>139182.42979150059</v>
      </c>
      <c r="G20" s="33">
        <v>112099.2799261148</v>
      </c>
      <c r="H20" s="33">
        <v>92911.908312490996</v>
      </c>
      <c r="I20" s="33">
        <v>82797.001010166205</v>
      </c>
      <c r="J20" s="33">
        <v>87091.825600901604</v>
      </c>
      <c r="K20" s="33">
        <v>52778.580738550001</v>
      </c>
      <c r="L20" s="33">
        <v>48681.758731233997</v>
      </c>
      <c r="M20" s="33">
        <v>44531.100316550699</v>
      </c>
      <c r="N20" s="33">
        <v>25854.849539974501</v>
      </c>
      <c r="O20" s="33">
        <v>30479.837231797799</v>
      </c>
      <c r="P20" s="33">
        <v>26383.004888295098</v>
      </c>
      <c r="Q20" s="33">
        <v>11979.192499999999</v>
      </c>
      <c r="R20" s="33">
        <v>14220.104499999999</v>
      </c>
      <c r="S20" s="33">
        <v>15126.378500000001</v>
      </c>
      <c r="T20" s="33">
        <v>13869.021000000001</v>
      </c>
      <c r="U20" s="33">
        <v>12280.781000000001</v>
      </c>
      <c r="V20" s="33">
        <v>9830.7005000000008</v>
      </c>
      <c r="W20" s="33">
        <v>8148.3728000000001</v>
      </c>
      <c r="X20" s="33">
        <v>0</v>
      </c>
      <c r="Y20" s="33">
        <v>0</v>
      </c>
      <c r="Z20" s="33">
        <v>0</v>
      </c>
      <c r="AA20" s="33">
        <v>0</v>
      </c>
      <c r="AB20" s="33">
        <v>0</v>
      </c>
      <c r="AC20" s="33">
        <v>0</v>
      </c>
      <c r="AD20" s="33">
        <v>0</v>
      </c>
      <c r="AE20" s="33">
        <v>0</v>
      </c>
    </row>
    <row r="21" spans="1:31">
      <c r="A21" s="29" t="s">
        <v>130</v>
      </c>
      <c r="B21" s="29" t="s">
        <v>71</v>
      </c>
      <c r="C21" s="33">
        <v>0</v>
      </c>
      <c r="D21" s="33">
        <v>0</v>
      </c>
      <c r="E21" s="33">
        <v>0</v>
      </c>
      <c r="F21" s="33">
        <v>0</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row>
    <row r="22" spans="1:31">
      <c r="A22" s="29" t="s">
        <v>130</v>
      </c>
      <c r="B22" s="29" t="s">
        <v>20</v>
      </c>
      <c r="C22" s="33">
        <v>230.34251304208399</v>
      </c>
      <c r="D22" s="33">
        <v>219.65581161677602</v>
      </c>
      <c r="E22" s="33">
        <v>643.30835126992508</v>
      </c>
      <c r="F22" s="33">
        <v>454.70321120631996</v>
      </c>
      <c r="G22" s="33">
        <v>366.92244187422</v>
      </c>
      <c r="H22" s="33">
        <v>348.436976361208</v>
      </c>
      <c r="I22" s="33">
        <v>333.60674948522404</v>
      </c>
      <c r="J22" s="33">
        <v>368.602978662667</v>
      </c>
      <c r="K22" s="33">
        <v>300.67231235978994</v>
      </c>
      <c r="L22" s="33">
        <v>287.68620916633205</v>
      </c>
      <c r="M22" s="33">
        <v>273.71715083617102</v>
      </c>
      <c r="N22" s="33">
        <v>4352.2271692096438</v>
      </c>
      <c r="O22" s="33">
        <v>3997.88031522134</v>
      </c>
      <c r="P22" s="33">
        <v>4481.757642210282</v>
      </c>
      <c r="Q22" s="33">
        <v>2402.0641965179598</v>
      </c>
      <c r="R22" s="33">
        <v>2363.57429401023</v>
      </c>
      <c r="S22" s="33">
        <v>4799.6972015350302</v>
      </c>
      <c r="T22" s="33">
        <v>4920.1847487119476</v>
      </c>
      <c r="U22" s="33">
        <v>3994.1049314305696</v>
      </c>
      <c r="V22" s="33">
        <v>3590.0306640645199</v>
      </c>
      <c r="W22" s="33">
        <v>3477.8029969476397</v>
      </c>
      <c r="X22" s="33">
        <v>4005.1595009658004</v>
      </c>
      <c r="Y22" s="33">
        <v>100.1436710861</v>
      </c>
      <c r="Z22" s="33">
        <v>1.8733043999999999E-4</v>
      </c>
      <c r="AA22" s="33">
        <v>1.8476661999999999E-4</v>
      </c>
      <c r="AB22" s="33">
        <v>1.8338478999999999E-4</v>
      </c>
      <c r="AC22" s="33">
        <v>1.7640218E-4</v>
      </c>
      <c r="AD22" s="33">
        <v>2.4776799999999999E-4</v>
      </c>
      <c r="AE22" s="33">
        <v>2.2719543000000001E-4</v>
      </c>
    </row>
    <row r="23" spans="1:31">
      <c r="A23" s="29" t="s">
        <v>130</v>
      </c>
      <c r="B23" s="29" t="s">
        <v>32</v>
      </c>
      <c r="C23" s="33">
        <v>0</v>
      </c>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row>
    <row r="24" spans="1:31">
      <c r="A24" s="29" t="s">
        <v>130</v>
      </c>
      <c r="B24" s="29" t="s">
        <v>66</v>
      </c>
      <c r="C24" s="33">
        <v>1.1172949299999989E-4</v>
      </c>
      <c r="D24" s="33">
        <v>1.10318392E-4</v>
      </c>
      <c r="E24" s="33">
        <v>123.80603391039999</v>
      </c>
      <c r="F24" s="33">
        <v>429.80735149327893</v>
      </c>
      <c r="G24" s="33">
        <v>80.287250582094003</v>
      </c>
      <c r="H24" s="33">
        <v>141.374732738132</v>
      </c>
      <c r="I24" s="33">
        <v>56.794042280194006</v>
      </c>
      <c r="J24" s="33">
        <v>55.925702227178505</v>
      </c>
      <c r="K24" s="33">
        <v>1.14501846E-4</v>
      </c>
      <c r="L24" s="33">
        <v>1.1327929199999989E-4</v>
      </c>
      <c r="M24" s="33">
        <v>1.1545662599999998E-4</v>
      </c>
      <c r="N24" s="33">
        <v>277.92711683741703</v>
      </c>
      <c r="O24" s="33">
        <v>188.48007231097901</v>
      </c>
      <c r="P24" s="33">
        <v>203.10934337257603</v>
      </c>
      <c r="Q24" s="33">
        <v>511.94909769375153</v>
      </c>
      <c r="R24" s="33">
        <v>309.64973374251002</v>
      </c>
      <c r="S24" s="33">
        <v>1465.7910827461069</v>
      </c>
      <c r="T24" s="33">
        <v>2347.0113114895803</v>
      </c>
      <c r="U24" s="33">
        <v>4467.3801162766904</v>
      </c>
      <c r="V24" s="33">
        <v>6597.9518814605763</v>
      </c>
      <c r="W24" s="33">
        <v>3102.3208370463303</v>
      </c>
      <c r="X24" s="33">
        <v>4449.0394803210502</v>
      </c>
      <c r="Y24" s="33">
        <v>8249.6309593719598</v>
      </c>
      <c r="Z24" s="33">
        <v>1692.7722876791499</v>
      </c>
      <c r="AA24" s="33">
        <v>1812.0089818948697</v>
      </c>
      <c r="AB24" s="33">
        <v>2377.8102091409601</v>
      </c>
      <c r="AC24" s="33">
        <v>4207.9837387132093</v>
      </c>
      <c r="AD24" s="33">
        <v>5456.9009838891398</v>
      </c>
      <c r="AE24" s="33">
        <v>5446.6757577750404</v>
      </c>
    </row>
    <row r="25" spans="1:31">
      <c r="A25" s="29" t="s">
        <v>130</v>
      </c>
      <c r="B25" s="29" t="s">
        <v>65</v>
      </c>
      <c r="C25" s="33">
        <v>14056.74819</v>
      </c>
      <c r="D25" s="33">
        <v>14196.24799</v>
      </c>
      <c r="E25" s="33">
        <v>12521.309300000001</v>
      </c>
      <c r="F25" s="33">
        <v>17484.177210000002</v>
      </c>
      <c r="G25" s="33">
        <v>16419.330249999999</v>
      </c>
      <c r="H25" s="33">
        <v>14381.915849999999</v>
      </c>
      <c r="I25" s="33">
        <v>13983.40048</v>
      </c>
      <c r="J25" s="33">
        <v>19176.668699999998</v>
      </c>
      <c r="K25" s="33">
        <v>13766.36141</v>
      </c>
      <c r="L25" s="33">
        <v>11525.03176</v>
      </c>
      <c r="M25" s="33">
        <v>11473.68612</v>
      </c>
      <c r="N25" s="33">
        <v>12225.330280000002</v>
      </c>
      <c r="O25" s="33">
        <v>12995.58186</v>
      </c>
      <c r="P25" s="33">
        <v>12743.03764</v>
      </c>
      <c r="Q25" s="33">
        <v>12517.1774</v>
      </c>
      <c r="R25" s="33">
        <v>11122.47142</v>
      </c>
      <c r="S25" s="33">
        <v>13701.521980000001</v>
      </c>
      <c r="T25" s="33">
        <v>10479.30069</v>
      </c>
      <c r="U25" s="33">
        <v>9246.7759299999998</v>
      </c>
      <c r="V25" s="33">
        <v>8744.3285199999991</v>
      </c>
      <c r="W25" s="33">
        <v>7584.0400399999999</v>
      </c>
      <c r="X25" s="33">
        <v>8858.2923599999995</v>
      </c>
      <c r="Y25" s="33">
        <v>9432.5450999999994</v>
      </c>
      <c r="Z25" s="33">
        <v>8471.0333099999989</v>
      </c>
      <c r="AA25" s="33">
        <v>8400.6167800000003</v>
      </c>
      <c r="AB25" s="33">
        <v>9345.8591299999989</v>
      </c>
      <c r="AC25" s="33">
        <v>7293.9329900000002</v>
      </c>
      <c r="AD25" s="33">
        <v>6593.10988</v>
      </c>
      <c r="AE25" s="33">
        <v>5691.5358540000007</v>
      </c>
    </row>
    <row r="26" spans="1:31">
      <c r="A26" s="29" t="s">
        <v>130</v>
      </c>
      <c r="B26" s="29" t="s">
        <v>69</v>
      </c>
      <c r="C26" s="33">
        <v>15743.2868922733</v>
      </c>
      <c r="D26" s="33">
        <v>17591.720880117817</v>
      </c>
      <c r="E26" s="33">
        <v>15768.947957583967</v>
      </c>
      <c r="F26" s="33">
        <v>14915.816260594132</v>
      </c>
      <c r="G26" s="33">
        <v>14857.110815810092</v>
      </c>
      <c r="H26" s="33">
        <v>14994.761910898706</v>
      </c>
      <c r="I26" s="33">
        <v>13886.689809517262</v>
      </c>
      <c r="J26" s="33">
        <v>10992.843059233775</v>
      </c>
      <c r="K26" s="33">
        <v>9172.4134795466452</v>
      </c>
      <c r="L26" s="33">
        <v>9549.554563906262</v>
      </c>
      <c r="M26" s="33">
        <v>10804.117348954871</v>
      </c>
      <c r="N26" s="33">
        <v>9728.2244801924135</v>
      </c>
      <c r="O26" s="33">
        <v>9366.4241361789573</v>
      </c>
      <c r="P26" s="33">
        <v>9136.38664525491</v>
      </c>
      <c r="Q26" s="33">
        <v>8846.6333741160524</v>
      </c>
      <c r="R26" s="33">
        <v>8221.5763664713759</v>
      </c>
      <c r="S26" s="33">
        <v>5695.4862946384328</v>
      </c>
      <c r="T26" s="33">
        <v>4167.2025936626396</v>
      </c>
      <c r="U26" s="33">
        <v>4228.0508322079349</v>
      </c>
      <c r="V26" s="33">
        <v>3876.4270701556625</v>
      </c>
      <c r="W26" s="33">
        <v>3407.0691481248732</v>
      </c>
      <c r="X26" s="33">
        <v>3208.5342899827583</v>
      </c>
      <c r="Y26" s="33">
        <v>2277.6275416404947</v>
      </c>
      <c r="Z26" s="33">
        <v>2327.2371132656053</v>
      </c>
      <c r="AA26" s="33">
        <v>2100.3843051136905</v>
      </c>
      <c r="AB26" s="33">
        <v>1159.9768502103598</v>
      </c>
      <c r="AC26" s="33">
        <v>962.52190717580072</v>
      </c>
      <c r="AD26" s="33">
        <v>901.17354114473414</v>
      </c>
      <c r="AE26" s="33">
        <v>754.69106336259949</v>
      </c>
    </row>
    <row r="27" spans="1:31">
      <c r="A27" s="29" t="s">
        <v>130</v>
      </c>
      <c r="B27" s="29" t="s">
        <v>68</v>
      </c>
      <c r="C27" s="33">
        <v>4.9791115402285051</v>
      </c>
      <c r="D27" s="33">
        <v>5.7841325091592459</v>
      </c>
      <c r="E27" s="33">
        <v>5.5558547068229398</v>
      </c>
      <c r="F27" s="33">
        <v>5.1041662057241242</v>
      </c>
      <c r="G27" s="33">
        <v>7.2692838063304412</v>
      </c>
      <c r="H27" s="33">
        <v>26.116202685934955</v>
      </c>
      <c r="I27" s="33">
        <v>30.935675347085766</v>
      </c>
      <c r="J27" s="33">
        <v>33.283081972134767</v>
      </c>
      <c r="K27" s="33">
        <v>77.617569113026434</v>
      </c>
      <c r="L27" s="33">
        <v>78.427351359621596</v>
      </c>
      <c r="M27" s="33">
        <v>76.971139753261681</v>
      </c>
      <c r="N27" s="33">
        <v>72.570950012888275</v>
      </c>
      <c r="O27" s="33">
        <v>67.403527407857254</v>
      </c>
      <c r="P27" s="33">
        <v>62.022747746796519</v>
      </c>
      <c r="Q27" s="33">
        <v>63.607409451901212</v>
      </c>
      <c r="R27" s="33">
        <v>60.479604239401716</v>
      </c>
      <c r="S27" s="33">
        <v>60.927702167552461</v>
      </c>
      <c r="T27" s="33">
        <v>66.027873624690017</v>
      </c>
      <c r="U27" s="33">
        <v>69.142250368098232</v>
      </c>
      <c r="V27" s="33">
        <v>66.94010061604105</v>
      </c>
      <c r="W27" s="33">
        <v>63.503008647415676</v>
      </c>
      <c r="X27" s="33">
        <v>80.433568772572372</v>
      </c>
      <c r="Y27" s="33">
        <v>74.23104744143339</v>
      </c>
      <c r="Z27" s="33">
        <v>74.745422418955656</v>
      </c>
      <c r="AA27" s="33">
        <v>71.01396655023126</v>
      </c>
      <c r="AB27" s="33">
        <v>68.180325932192602</v>
      </c>
      <c r="AC27" s="33">
        <v>66.776100278470835</v>
      </c>
      <c r="AD27" s="33">
        <v>73.31811290852626</v>
      </c>
      <c r="AE27" s="33">
        <v>74.272202949181292</v>
      </c>
    </row>
    <row r="28" spans="1:31">
      <c r="A28" s="29" t="s">
        <v>130</v>
      </c>
      <c r="B28" s="29" t="s">
        <v>36</v>
      </c>
      <c r="C28" s="33">
        <v>7.1934307999999993E-8</v>
      </c>
      <c r="D28" s="33">
        <v>1.0282659399999992E-7</v>
      </c>
      <c r="E28" s="33">
        <v>9.8188146999999996E-8</v>
      </c>
      <c r="F28" s="33">
        <v>1.2446580600000001E-7</v>
      </c>
      <c r="G28" s="33">
        <v>1.4180377599999989E-7</v>
      </c>
      <c r="H28" s="33">
        <v>1.5177423800000001E-7</v>
      </c>
      <c r="I28" s="33">
        <v>1.835776599999989E-7</v>
      </c>
      <c r="J28" s="33">
        <v>1.9837775E-7</v>
      </c>
      <c r="K28" s="33">
        <v>4.6309383999999995E-6</v>
      </c>
      <c r="L28" s="33">
        <v>4.5513313200000001E-6</v>
      </c>
      <c r="M28" s="33">
        <v>4.2283694400000001E-6</v>
      </c>
      <c r="N28" s="33">
        <v>4.2534742000000004E-6</v>
      </c>
      <c r="O28" s="33">
        <v>3.9455832299999995E-6</v>
      </c>
      <c r="P28" s="33">
        <v>3.696363629999999E-6</v>
      </c>
      <c r="Q28" s="33">
        <v>3.6900386399999994E-6</v>
      </c>
      <c r="R28" s="33">
        <v>3.5312002000000001E-6</v>
      </c>
      <c r="S28" s="33">
        <v>0.24719629560699999</v>
      </c>
      <c r="T28" s="33">
        <v>0.2319684303931</v>
      </c>
      <c r="U28" s="33">
        <v>0.59762606122390005</v>
      </c>
      <c r="V28" s="33">
        <v>0.55636616886830004</v>
      </c>
      <c r="W28" s="33">
        <v>1.0812288796779002</v>
      </c>
      <c r="X28" s="33">
        <v>1.0164225340104001</v>
      </c>
      <c r="Y28" s="33">
        <v>0.9766738299376001</v>
      </c>
      <c r="Z28" s="33">
        <v>0.95313377150919998</v>
      </c>
      <c r="AA28" s="33">
        <v>0.90858572178500008</v>
      </c>
      <c r="AB28" s="33">
        <v>0.84958791919939991</v>
      </c>
      <c r="AC28" s="33">
        <v>0.79201159900059992</v>
      </c>
      <c r="AD28" s="33">
        <v>0.7819066562093</v>
      </c>
      <c r="AE28" s="33">
        <v>0.73498025577960002</v>
      </c>
    </row>
    <row r="29" spans="1:31">
      <c r="A29" s="29" t="s">
        <v>130</v>
      </c>
      <c r="B29" s="29" t="s">
        <v>73</v>
      </c>
      <c r="C29" s="33">
        <v>205.22763399999999</v>
      </c>
      <c r="D29" s="33">
        <v>554.65055000000007</v>
      </c>
      <c r="E29" s="33">
        <v>736.80817016143999</v>
      </c>
      <c r="F29" s="33">
        <v>1136.0522371853717</v>
      </c>
      <c r="G29" s="33">
        <v>601.98525876946735</v>
      </c>
      <c r="H29" s="33">
        <v>801.23753016869205</v>
      </c>
      <c r="I29" s="33">
        <v>1046.5621885760411</v>
      </c>
      <c r="J29" s="33">
        <v>1257.0828768843328</v>
      </c>
      <c r="K29" s="33">
        <v>870.48106218940598</v>
      </c>
      <c r="L29" s="33">
        <v>976.89306859163253</v>
      </c>
      <c r="M29" s="33">
        <v>938.80655549071071</v>
      </c>
      <c r="N29" s="33">
        <v>1267.8321531475478</v>
      </c>
      <c r="O29" s="33">
        <v>1102.8910073377542</v>
      </c>
      <c r="P29" s="33">
        <v>853.37702313137481</v>
      </c>
      <c r="Q29" s="33">
        <v>1036.2969129333912</v>
      </c>
      <c r="R29" s="33">
        <v>956.88898252622187</v>
      </c>
      <c r="S29" s="33">
        <v>754.9141135539046</v>
      </c>
      <c r="T29" s="33">
        <v>722.22828823864631</v>
      </c>
      <c r="U29" s="33">
        <v>779.35744286359954</v>
      </c>
      <c r="V29" s="33">
        <v>763.72821245083196</v>
      </c>
      <c r="W29" s="33">
        <v>726.64939473251832</v>
      </c>
      <c r="X29" s="33">
        <v>757.49182021470983</v>
      </c>
      <c r="Y29" s="33">
        <v>517.97953401294421</v>
      </c>
      <c r="Z29" s="33">
        <v>624.36297662663424</v>
      </c>
      <c r="AA29" s="33">
        <v>630.38965160351631</v>
      </c>
      <c r="AB29" s="33">
        <v>486.38727847910889</v>
      </c>
      <c r="AC29" s="33">
        <v>419.1448717682394</v>
      </c>
      <c r="AD29" s="33">
        <v>405.63319767564383</v>
      </c>
      <c r="AE29" s="33">
        <v>279.44687467469834</v>
      </c>
    </row>
    <row r="30" spans="1:31">
      <c r="A30" s="29" t="s">
        <v>130</v>
      </c>
      <c r="B30" s="29" t="s">
        <v>56</v>
      </c>
      <c r="C30" s="33">
        <v>0.14479841799999998</v>
      </c>
      <c r="D30" s="33">
        <v>0.26542736499999992</v>
      </c>
      <c r="E30" s="33">
        <v>0.32743049600000002</v>
      </c>
      <c r="F30" s="33">
        <v>0.59133909000000007</v>
      </c>
      <c r="G30" s="33">
        <v>0.85199633399999997</v>
      </c>
      <c r="H30" s="33">
        <v>1.0905547549999999</v>
      </c>
      <c r="I30" s="33">
        <v>1.3762472199999991</v>
      </c>
      <c r="J30" s="33">
        <v>1.59034582</v>
      </c>
      <c r="K30" s="33">
        <v>1.78778897</v>
      </c>
      <c r="L30" s="33">
        <v>2.0545435700000003</v>
      </c>
      <c r="M30" s="33">
        <v>2.3057040799999999</v>
      </c>
      <c r="N30" s="33">
        <v>2.6630131599999989</v>
      </c>
      <c r="O30" s="33">
        <v>2.8517525999999997</v>
      </c>
      <c r="P30" s="33">
        <v>2.8094286000000004</v>
      </c>
      <c r="Q30" s="33">
        <v>2.9983991299999988</v>
      </c>
      <c r="R30" s="33">
        <v>3.0733258000000001</v>
      </c>
      <c r="S30" s="33">
        <v>2.9279305</v>
      </c>
      <c r="T30" s="33">
        <v>2.8574327599999987</v>
      </c>
      <c r="U30" s="33">
        <v>2.9465776999999997</v>
      </c>
      <c r="V30" s="33">
        <v>2.8996787999999998</v>
      </c>
      <c r="W30" s="33">
        <v>2.9981264400000001</v>
      </c>
      <c r="X30" s="33">
        <v>3.0444946000000002</v>
      </c>
      <c r="Y30" s="33">
        <v>2.9932583999999998</v>
      </c>
      <c r="Z30" s="33">
        <v>3.1163882000000003</v>
      </c>
      <c r="AA30" s="33">
        <v>2.9991624000000003</v>
      </c>
      <c r="AB30" s="33">
        <v>2.8640782300000001</v>
      </c>
      <c r="AC30" s="33">
        <v>2.7256459500000001</v>
      </c>
      <c r="AD30" s="33">
        <v>2.8085192999999999</v>
      </c>
      <c r="AE30" s="33">
        <v>2.2606711299999995</v>
      </c>
    </row>
    <row r="31" spans="1:31">
      <c r="A31" s="34" t="s">
        <v>138</v>
      </c>
      <c r="B31" s="34"/>
      <c r="C31" s="35">
        <v>210459.94031858511</v>
      </c>
      <c r="D31" s="35">
        <v>175391.67092456215</v>
      </c>
      <c r="E31" s="35">
        <v>155911.53999747112</v>
      </c>
      <c r="F31" s="35">
        <v>172472.03799100002</v>
      </c>
      <c r="G31" s="35">
        <v>143830.19996818755</v>
      </c>
      <c r="H31" s="35">
        <v>122804.51398517498</v>
      </c>
      <c r="I31" s="35">
        <v>111088.42776679597</v>
      </c>
      <c r="J31" s="35">
        <v>117719.14912299733</v>
      </c>
      <c r="K31" s="35">
        <v>76095.645624071316</v>
      </c>
      <c r="L31" s="35">
        <v>70122.458728945508</v>
      </c>
      <c r="M31" s="35">
        <v>67159.592191551637</v>
      </c>
      <c r="N31" s="35">
        <v>52511.129536226857</v>
      </c>
      <c r="O31" s="35">
        <v>57095.607142916931</v>
      </c>
      <c r="P31" s="35">
        <v>53009.318906879671</v>
      </c>
      <c r="Q31" s="35">
        <v>36320.623977779658</v>
      </c>
      <c r="R31" s="35">
        <v>36297.855918463516</v>
      </c>
      <c r="S31" s="35">
        <v>40849.802761087121</v>
      </c>
      <c r="T31" s="35">
        <v>35848.748217488857</v>
      </c>
      <c r="U31" s="35">
        <v>34286.235060283288</v>
      </c>
      <c r="V31" s="35">
        <v>32706.3787362968</v>
      </c>
      <c r="W31" s="35">
        <v>25783.108830766258</v>
      </c>
      <c r="X31" s="35">
        <v>20601.45920004218</v>
      </c>
      <c r="Y31" s="35">
        <v>20134.178319539988</v>
      </c>
      <c r="Z31" s="35">
        <v>12565.78832069415</v>
      </c>
      <c r="AA31" s="35">
        <v>12384.024218325412</v>
      </c>
      <c r="AB31" s="35">
        <v>12951.826698668303</v>
      </c>
      <c r="AC31" s="35">
        <v>12531.21491256966</v>
      </c>
      <c r="AD31" s="35">
        <v>13024.502765710398</v>
      </c>
      <c r="AE31" s="35">
        <v>11967.175105282251</v>
      </c>
    </row>
    <row r="33" spans="1:31">
      <c r="A33" s="19" t="s">
        <v>128</v>
      </c>
      <c r="B33" s="19" t="s">
        <v>129</v>
      </c>
      <c r="C33" s="19" t="s">
        <v>80</v>
      </c>
      <c r="D33" s="19" t="s">
        <v>89</v>
      </c>
      <c r="E33" s="19" t="s">
        <v>90</v>
      </c>
      <c r="F33" s="19" t="s">
        <v>91</v>
      </c>
      <c r="G33" s="19" t="s">
        <v>92</v>
      </c>
      <c r="H33" s="19" t="s">
        <v>93</v>
      </c>
      <c r="I33" s="19" t="s">
        <v>94</v>
      </c>
      <c r="J33" s="19" t="s">
        <v>95</v>
      </c>
      <c r="K33" s="19" t="s">
        <v>96</v>
      </c>
      <c r="L33" s="19" t="s">
        <v>97</v>
      </c>
      <c r="M33" s="19" t="s">
        <v>98</v>
      </c>
      <c r="N33" s="19" t="s">
        <v>99</v>
      </c>
      <c r="O33" s="19" t="s">
        <v>100</v>
      </c>
      <c r="P33" s="19" t="s">
        <v>101</v>
      </c>
      <c r="Q33" s="19" t="s">
        <v>102</v>
      </c>
      <c r="R33" s="19" t="s">
        <v>103</v>
      </c>
      <c r="S33" s="19" t="s">
        <v>104</v>
      </c>
      <c r="T33" s="19" t="s">
        <v>105</v>
      </c>
      <c r="U33" s="19" t="s">
        <v>106</v>
      </c>
      <c r="V33" s="19" t="s">
        <v>107</v>
      </c>
      <c r="W33" s="19" t="s">
        <v>108</v>
      </c>
      <c r="X33" s="19" t="s">
        <v>109</v>
      </c>
      <c r="Y33" s="19" t="s">
        <v>110</v>
      </c>
      <c r="Z33" s="19" t="s">
        <v>111</v>
      </c>
      <c r="AA33" s="19" t="s">
        <v>112</v>
      </c>
      <c r="AB33" s="19" t="s">
        <v>113</v>
      </c>
      <c r="AC33" s="19" t="s">
        <v>114</v>
      </c>
      <c r="AD33" s="19" t="s">
        <v>115</v>
      </c>
      <c r="AE33" s="19" t="s">
        <v>116</v>
      </c>
    </row>
    <row r="34" spans="1:31">
      <c r="A34" s="29" t="s">
        <v>131</v>
      </c>
      <c r="B34" s="29" t="s">
        <v>64</v>
      </c>
      <c r="C34" s="33">
        <v>166038.0796</v>
      </c>
      <c r="D34" s="33">
        <v>144997.79819999999</v>
      </c>
      <c r="E34" s="33">
        <v>147885.2378</v>
      </c>
      <c r="F34" s="33">
        <v>134624.43810378748</v>
      </c>
      <c r="G34" s="33">
        <v>128904.12567057165</v>
      </c>
      <c r="H34" s="33">
        <v>117060.17483726764</v>
      </c>
      <c r="I34" s="33">
        <v>103140.50956262612</v>
      </c>
      <c r="J34" s="33">
        <v>97837.038330026946</v>
      </c>
      <c r="K34" s="33">
        <v>88661.197327688482</v>
      </c>
      <c r="L34" s="33">
        <v>80883.08543599183</v>
      </c>
      <c r="M34" s="33">
        <v>75844.433638155853</v>
      </c>
      <c r="N34" s="33">
        <v>75100.445741769407</v>
      </c>
      <c r="O34" s="33">
        <v>75625.727203657603</v>
      </c>
      <c r="P34" s="33">
        <v>68864.857208165457</v>
      </c>
      <c r="Q34" s="33">
        <v>65150.305839999986</v>
      </c>
      <c r="R34" s="33">
        <v>57377.262900000009</v>
      </c>
      <c r="S34" s="33">
        <v>44318.618599999994</v>
      </c>
      <c r="T34" s="33">
        <v>42790.444599999995</v>
      </c>
      <c r="U34" s="33">
        <v>37900.17</v>
      </c>
      <c r="V34" s="33">
        <v>36141.970799999996</v>
      </c>
      <c r="W34" s="33">
        <v>32681.143399999997</v>
      </c>
      <c r="X34" s="33">
        <v>26626.449000000001</v>
      </c>
      <c r="Y34" s="33">
        <v>21167.9552</v>
      </c>
      <c r="Z34" s="33">
        <v>16980.625499999998</v>
      </c>
      <c r="AA34" s="33">
        <v>13391.889499999999</v>
      </c>
      <c r="AB34" s="33">
        <v>10683.949500000001</v>
      </c>
      <c r="AC34" s="33">
        <v>9645.3405000000002</v>
      </c>
      <c r="AD34" s="33">
        <v>8956.2254000000012</v>
      </c>
      <c r="AE34" s="33">
        <v>7726.8092000000006</v>
      </c>
    </row>
    <row r="35" spans="1:31">
      <c r="A35" s="29" t="s">
        <v>131</v>
      </c>
      <c r="B35" s="29" t="s">
        <v>71</v>
      </c>
      <c r="C35" s="33">
        <v>0</v>
      </c>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c r="A36" s="29" t="s">
        <v>131</v>
      </c>
      <c r="B36" s="29" t="s">
        <v>20</v>
      </c>
      <c r="C36" s="33">
        <v>7651.4755569222607</v>
      </c>
      <c r="D36" s="33">
        <v>7312.778205871864</v>
      </c>
      <c r="E36" s="33">
        <v>7770.7945771311397</v>
      </c>
      <c r="F36" s="33">
        <v>9065.5045392767206</v>
      </c>
      <c r="G36" s="33">
        <v>7792.0142526854797</v>
      </c>
      <c r="H36" s="33">
        <v>7388.8012027658397</v>
      </c>
      <c r="I36" s="33">
        <v>7326.7851304494206</v>
      </c>
      <c r="J36" s="33">
        <v>9099.382629324291</v>
      </c>
      <c r="K36" s="33">
        <v>6342.4269143074935</v>
      </c>
      <c r="L36" s="33">
        <v>6420.4680517793558</v>
      </c>
      <c r="M36" s="33">
        <v>7451.9115768293896</v>
      </c>
      <c r="N36" s="33">
        <v>12587.278854200036</v>
      </c>
      <c r="O36" s="33">
        <v>13888.941202173612</v>
      </c>
      <c r="P36" s="33">
        <v>11696.65959609355</v>
      </c>
      <c r="Q36" s="33">
        <v>10063.309411395861</v>
      </c>
      <c r="R36" s="33">
        <v>8381.1467310091502</v>
      </c>
      <c r="S36" s="33">
        <v>11784.20575836012</v>
      </c>
      <c r="T36" s="33">
        <v>10984.99005126984</v>
      </c>
      <c r="U36" s="33">
        <v>8177.2876904326204</v>
      </c>
      <c r="V36" s="33">
        <v>8030.0002816127699</v>
      </c>
      <c r="W36" s="33">
        <v>8019.4725362528598</v>
      </c>
      <c r="X36" s="33">
        <v>8598.0794025947907</v>
      </c>
      <c r="Y36" s="33">
        <v>7423.5672413472603</v>
      </c>
      <c r="Z36" s="33">
        <v>7054.5224300683903</v>
      </c>
      <c r="AA36" s="33">
        <v>3157.6697232962401</v>
      </c>
      <c r="AB36" s="33">
        <v>2065.51698267557</v>
      </c>
      <c r="AC36" s="33">
        <v>1976.7756724421999</v>
      </c>
      <c r="AD36" s="33">
        <v>1878.5593615846199</v>
      </c>
      <c r="AE36" s="33">
        <v>1790.18324775428</v>
      </c>
    </row>
    <row r="37" spans="1:31">
      <c r="A37" s="29" t="s">
        <v>131</v>
      </c>
      <c r="B37" s="29" t="s">
        <v>32</v>
      </c>
      <c r="C37" s="33">
        <v>257.0102</v>
      </c>
      <c r="D37" s="33">
        <v>244.23916</v>
      </c>
      <c r="E37" s="33">
        <v>462.47705999999999</v>
      </c>
      <c r="F37" s="33">
        <v>442.74405999999999</v>
      </c>
      <c r="G37" s="33">
        <v>419.01943999999997</v>
      </c>
      <c r="H37" s="33">
        <v>400.94953000000004</v>
      </c>
      <c r="I37" s="33">
        <v>380.47725000000003</v>
      </c>
      <c r="J37" s="33">
        <v>365.28078000000005</v>
      </c>
      <c r="K37" s="33">
        <v>345.96706</v>
      </c>
      <c r="L37" s="33">
        <v>331.12275</v>
      </c>
      <c r="M37" s="33">
        <v>315.03871999999996</v>
      </c>
      <c r="N37" s="33">
        <v>299.60165999999998</v>
      </c>
      <c r="O37" s="33">
        <v>308.19846999999999</v>
      </c>
      <c r="P37" s="33">
        <v>273.89699999999999</v>
      </c>
      <c r="Q37" s="33">
        <v>262.80784</v>
      </c>
      <c r="R37" s="33">
        <v>268.68896999999998</v>
      </c>
      <c r="S37" s="33">
        <v>537.17425000000003</v>
      </c>
      <c r="T37" s="33">
        <v>550.54319999999996</v>
      </c>
      <c r="U37" s="33">
        <v>489.97840000000002</v>
      </c>
      <c r="V37" s="33">
        <v>475.80890000000005</v>
      </c>
      <c r="W37" s="33">
        <v>468.72661999999997</v>
      </c>
      <c r="X37" s="33">
        <v>547.71600000000001</v>
      </c>
      <c r="Y37" s="33">
        <v>446.34644000000003</v>
      </c>
      <c r="Z37" s="33">
        <v>423.38479999999998</v>
      </c>
      <c r="AA37" s="33">
        <v>493.274</v>
      </c>
      <c r="AB37" s="33">
        <v>0</v>
      </c>
      <c r="AC37" s="33">
        <v>0</v>
      </c>
      <c r="AD37" s="33">
        <v>0</v>
      </c>
      <c r="AE37" s="33">
        <v>0</v>
      </c>
    </row>
    <row r="38" spans="1:31">
      <c r="A38" s="29" t="s">
        <v>131</v>
      </c>
      <c r="B38" s="29" t="s">
        <v>66</v>
      </c>
      <c r="C38" s="33">
        <v>2.1792800299999998E-4</v>
      </c>
      <c r="D38" s="33">
        <v>2.15659771E-4</v>
      </c>
      <c r="E38" s="33">
        <v>2.7042241804830001</v>
      </c>
      <c r="F38" s="33">
        <v>251.041143763023</v>
      </c>
      <c r="G38" s="33">
        <v>111.98468955755902</v>
      </c>
      <c r="H38" s="33">
        <v>167.49868636190797</v>
      </c>
      <c r="I38" s="33">
        <v>204.36580803867088</v>
      </c>
      <c r="J38" s="33">
        <v>676.21264743712209</v>
      </c>
      <c r="K38" s="33">
        <v>101.73104061257592</v>
      </c>
      <c r="L38" s="33">
        <v>184.43644076856299</v>
      </c>
      <c r="M38" s="33">
        <v>205.96015894885002</v>
      </c>
      <c r="N38" s="33">
        <v>1545.407025445998</v>
      </c>
      <c r="O38" s="33">
        <v>918.14484447404004</v>
      </c>
      <c r="P38" s="33">
        <v>466.02812705967301</v>
      </c>
      <c r="Q38" s="33">
        <v>501.53078937211194</v>
      </c>
      <c r="R38" s="33">
        <v>1043.705775473165</v>
      </c>
      <c r="S38" s="33">
        <v>3858.7570977964087</v>
      </c>
      <c r="T38" s="33">
        <v>3098.3873382028537</v>
      </c>
      <c r="U38" s="33">
        <v>4062.9277164678797</v>
      </c>
      <c r="V38" s="33">
        <v>3703.3980386559897</v>
      </c>
      <c r="W38" s="33">
        <v>3756.4339040840105</v>
      </c>
      <c r="X38" s="33">
        <v>4783.3600589034104</v>
      </c>
      <c r="Y38" s="33">
        <v>4754.5517971039844</v>
      </c>
      <c r="Z38" s="33">
        <v>4160.1394555169545</v>
      </c>
      <c r="AA38" s="33">
        <v>4104.3149583249642</v>
      </c>
      <c r="AB38" s="33">
        <v>4467.3000346403405</v>
      </c>
      <c r="AC38" s="33">
        <v>3633.1521995324401</v>
      </c>
      <c r="AD38" s="33">
        <v>3882.9289463636896</v>
      </c>
      <c r="AE38" s="33">
        <v>2267.4294585146199</v>
      </c>
    </row>
    <row r="39" spans="1:31">
      <c r="A39" s="29" t="s">
        <v>131</v>
      </c>
      <c r="B39" s="29" t="s">
        <v>65</v>
      </c>
      <c r="C39" s="33">
        <v>4712.6965</v>
      </c>
      <c r="D39" s="33">
        <v>4493.6277</v>
      </c>
      <c r="E39" s="33">
        <v>4295.3274000000001</v>
      </c>
      <c r="F39" s="33">
        <v>4070.5639999999999</v>
      </c>
      <c r="G39" s="33">
        <v>3877.6651000000002</v>
      </c>
      <c r="H39" s="33">
        <v>3698.0577999999996</v>
      </c>
      <c r="I39" s="33">
        <v>3534.0263999999997</v>
      </c>
      <c r="J39" s="33">
        <v>3351.4722999999999</v>
      </c>
      <c r="K39" s="33">
        <v>3191.1215999999999</v>
      </c>
      <c r="L39" s="33">
        <v>2980.2087999999999</v>
      </c>
      <c r="M39" s="33">
        <v>2903.5439999999999</v>
      </c>
      <c r="N39" s="33">
        <v>2752.0443999999998</v>
      </c>
      <c r="O39" s="33">
        <v>2620.6397400000001</v>
      </c>
      <c r="P39" s="33">
        <v>2497.11816</v>
      </c>
      <c r="Q39" s="33">
        <v>2383.1468999999997</v>
      </c>
      <c r="R39" s="33">
        <v>2261.5719000000004</v>
      </c>
      <c r="S39" s="33">
        <v>805.69406000000004</v>
      </c>
      <c r="T39" s="33">
        <v>772.20319999999992</v>
      </c>
      <c r="U39" s="33">
        <v>729.72450000000003</v>
      </c>
      <c r="V39" s="33">
        <v>697.4212</v>
      </c>
      <c r="W39" s="33">
        <v>668.6223</v>
      </c>
      <c r="X39" s="33">
        <v>0</v>
      </c>
      <c r="Y39" s="33">
        <v>0</v>
      </c>
      <c r="Z39" s="33">
        <v>0</v>
      </c>
      <c r="AA39" s="33">
        <v>0</v>
      </c>
      <c r="AB39" s="33">
        <v>0</v>
      </c>
      <c r="AC39" s="33">
        <v>0</v>
      </c>
      <c r="AD39" s="33">
        <v>0</v>
      </c>
      <c r="AE39" s="33">
        <v>0</v>
      </c>
    </row>
    <row r="40" spans="1:31">
      <c r="A40" s="29" t="s">
        <v>131</v>
      </c>
      <c r="B40" s="29" t="s">
        <v>69</v>
      </c>
      <c r="C40" s="33">
        <v>5395.6620773568193</v>
      </c>
      <c r="D40" s="33">
        <v>8636.8741836836925</v>
      </c>
      <c r="E40" s="33">
        <v>8140.0838980552599</v>
      </c>
      <c r="F40" s="33">
        <v>7228.4220172730866</v>
      </c>
      <c r="G40" s="33">
        <v>8173.4742781622981</v>
      </c>
      <c r="H40" s="33">
        <v>7721.1711269473453</v>
      </c>
      <c r="I40" s="33">
        <v>7851.0693433639108</v>
      </c>
      <c r="J40" s="33">
        <v>7260.8621305357901</v>
      </c>
      <c r="K40" s="33">
        <v>6382.8127506072278</v>
      </c>
      <c r="L40" s="33">
        <v>6347.2886015916765</v>
      </c>
      <c r="M40" s="33">
        <v>5417.3042094693801</v>
      </c>
      <c r="N40" s="33">
        <v>5039.4427176829977</v>
      </c>
      <c r="O40" s="33">
        <v>4497.7805616862734</v>
      </c>
      <c r="P40" s="33">
        <v>5045.4612211074664</v>
      </c>
      <c r="Q40" s="33">
        <v>4577.2085571700482</v>
      </c>
      <c r="R40" s="33">
        <v>4695.0760556792056</v>
      </c>
      <c r="S40" s="33">
        <v>4476.4619446393799</v>
      </c>
      <c r="T40" s="33">
        <v>4117.2758717862453</v>
      </c>
      <c r="U40" s="33">
        <v>4006.8696126921486</v>
      </c>
      <c r="V40" s="33">
        <v>3238.4738803697419</v>
      </c>
      <c r="W40" s="33">
        <v>3043.7605507059657</v>
      </c>
      <c r="X40" s="33">
        <v>2550.0595879236453</v>
      </c>
      <c r="Y40" s="33">
        <v>2385.4664170233041</v>
      </c>
      <c r="Z40" s="33">
        <v>1233.0256090533258</v>
      </c>
      <c r="AA40" s="33">
        <v>1199.6244285836372</v>
      </c>
      <c r="AB40" s="33">
        <v>1107.396999165283</v>
      </c>
      <c r="AC40" s="33">
        <v>999.84823745206654</v>
      </c>
      <c r="AD40" s="33">
        <v>925.49704275164765</v>
      </c>
      <c r="AE40" s="33">
        <v>531.37956960872486</v>
      </c>
    </row>
    <row r="41" spans="1:31">
      <c r="A41" s="29" t="s">
        <v>131</v>
      </c>
      <c r="B41" s="29" t="s">
        <v>68</v>
      </c>
      <c r="C41" s="33">
        <v>5.17582296701553</v>
      </c>
      <c r="D41" s="33">
        <v>6.7105293280678904</v>
      </c>
      <c r="E41" s="33">
        <v>6.5230448414602096</v>
      </c>
      <c r="F41" s="33">
        <v>5.951454402576271</v>
      </c>
      <c r="G41" s="33">
        <v>5.7564029326525619</v>
      </c>
      <c r="H41" s="33">
        <v>5.7532042986849765</v>
      </c>
      <c r="I41" s="33">
        <v>5.5568086301022523</v>
      </c>
      <c r="J41" s="33">
        <v>4.4257199251820634</v>
      </c>
      <c r="K41" s="33">
        <v>4.5781404997062287</v>
      </c>
      <c r="L41" s="33">
        <v>4.541893342932628</v>
      </c>
      <c r="M41" s="33">
        <v>4.4035761946494079</v>
      </c>
      <c r="N41" s="33">
        <v>4.2645890618439637</v>
      </c>
      <c r="O41" s="33">
        <v>3.8936549694352234</v>
      </c>
      <c r="P41" s="33">
        <v>3.7711967101746455</v>
      </c>
      <c r="Q41" s="33">
        <v>3.7786565025207217</v>
      </c>
      <c r="R41" s="33">
        <v>3.4765445967834228</v>
      </c>
      <c r="S41" s="33">
        <v>16.819305003653906</v>
      </c>
      <c r="T41" s="33">
        <v>17.195025190231544</v>
      </c>
      <c r="U41" s="33">
        <v>17.061463479977224</v>
      </c>
      <c r="V41" s="33">
        <v>22.277743633768395</v>
      </c>
      <c r="W41" s="33">
        <v>26.361594121681097</v>
      </c>
      <c r="X41" s="33">
        <v>43.670682631075721</v>
      </c>
      <c r="Y41" s="33">
        <v>40.749602857369084</v>
      </c>
      <c r="Z41" s="33">
        <v>39.989073506548216</v>
      </c>
      <c r="AA41" s="33">
        <v>37.163474902197223</v>
      </c>
      <c r="AB41" s="33">
        <v>43.444782599791445</v>
      </c>
      <c r="AC41" s="33">
        <v>43.499169877309754</v>
      </c>
      <c r="AD41" s="33">
        <v>42.73801442855526</v>
      </c>
      <c r="AE41" s="33">
        <v>43.522496605218187</v>
      </c>
    </row>
    <row r="42" spans="1:31">
      <c r="A42" s="29" t="s">
        <v>131</v>
      </c>
      <c r="B42" s="29" t="s">
        <v>36</v>
      </c>
      <c r="C42" s="33">
        <v>5.0437342E-8</v>
      </c>
      <c r="D42" s="33">
        <v>1.9363592109239998E-2</v>
      </c>
      <c r="E42" s="33">
        <v>2.18196405031E-2</v>
      </c>
      <c r="F42" s="33">
        <v>2.5828033069410002E-2</v>
      </c>
      <c r="G42" s="33">
        <v>2.6172247536189998E-2</v>
      </c>
      <c r="H42" s="33">
        <v>2.4425570921729905E-2</v>
      </c>
      <c r="I42" s="33">
        <v>2.2746411402189998E-2</v>
      </c>
      <c r="J42" s="33">
        <v>2.1229134952790003E-2</v>
      </c>
      <c r="K42" s="33">
        <v>1.9356769761660002E-2</v>
      </c>
      <c r="L42" s="33">
        <v>1.8852905935130001E-2</v>
      </c>
      <c r="M42" s="33">
        <v>1.745614273605E-2</v>
      </c>
      <c r="N42" s="33">
        <v>1.69901155768E-2</v>
      </c>
      <c r="O42" s="33">
        <v>0.168875425</v>
      </c>
      <c r="P42" s="33">
        <v>0.167268207</v>
      </c>
      <c r="Q42" s="33">
        <v>0.15869994500000001</v>
      </c>
      <c r="R42" s="33">
        <v>0.151366476</v>
      </c>
      <c r="S42" s="33">
        <v>1.869812952</v>
      </c>
      <c r="T42" s="33">
        <v>1.7922557879999998</v>
      </c>
      <c r="U42" s="33">
        <v>1.718161517</v>
      </c>
      <c r="V42" s="33">
        <v>1.6573423</v>
      </c>
      <c r="W42" s="33">
        <v>1.6149518</v>
      </c>
      <c r="X42" s="33">
        <v>1.5264309</v>
      </c>
      <c r="Y42" s="33">
        <v>1.4607117000000001</v>
      </c>
      <c r="Z42" s="33">
        <v>1.3995931000000001</v>
      </c>
      <c r="AA42" s="33">
        <v>1.3242070000000001</v>
      </c>
      <c r="AB42" s="33">
        <v>2.1024677999999999</v>
      </c>
      <c r="AC42" s="33">
        <v>2.0859342999999999</v>
      </c>
      <c r="AD42" s="33">
        <v>1.9873524</v>
      </c>
      <c r="AE42" s="33">
        <v>1.8189163000000002</v>
      </c>
    </row>
    <row r="43" spans="1:31">
      <c r="A43" s="29" t="s">
        <v>131</v>
      </c>
      <c r="B43" s="29" t="s">
        <v>73</v>
      </c>
      <c r="C43" s="33">
        <v>220.17248000000001</v>
      </c>
      <c r="D43" s="33">
        <v>636.84524999999996</v>
      </c>
      <c r="E43" s="33">
        <v>883.58406007735528</v>
      </c>
      <c r="F43" s="33">
        <v>3215.1985000932818</v>
      </c>
      <c r="G43" s="33">
        <v>3173.9690000896608</v>
      </c>
      <c r="H43" s="33">
        <v>2526.5370000906987</v>
      </c>
      <c r="I43" s="33">
        <v>2504.6880000939145</v>
      </c>
      <c r="J43" s="33">
        <v>3232.8285001077797</v>
      </c>
      <c r="K43" s="33">
        <v>2478.2175001016994</v>
      </c>
      <c r="L43" s="33">
        <v>2478.4232001021528</v>
      </c>
      <c r="M43" s="33">
        <v>2234.8460001002718</v>
      </c>
      <c r="N43" s="33">
        <v>2815.7550002139396</v>
      </c>
      <c r="O43" s="33">
        <v>2426.4030003609614</v>
      </c>
      <c r="P43" s="33">
        <v>2184.2088003508661</v>
      </c>
      <c r="Q43" s="33">
        <v>2301.4430003330845</v>
      </c>
      <c r="R43" s="33">
        <v>2100.9950003224817</v>
      </c>
      <c r="S43" s="33">
        <v>1301.9084931999998</v>
      </c>
      <c r="T43" s="33">
        <v>1271.0402819000001</v>
      </c>
      <c r="U43" s="33">
        <v>1257.0088452400003</v>
      </c>
      <c r="V43" s="33">
        <v>1275.3542194300001</v>
      </c>
      <c r="W43" s="33">
        <v>1524.5957825699998</v>
      </c>
      <c r="X43" s="33">
        <v>1253.2396575</v>
      </c>
      <c r="Y43" s="33">
        <v>915.46843119999994</v>
      </c>
      <c r="Z43" s="33">
        <v>1012.4082117</v>
      </c>
      <c r="AA43" s="33">
        <v>863.19873610000002</v>
      </c>
      <c r="AB43" s="33">
        <v>695.71743130000004</v>
      </c>
      <c r="AC43" s="33">
        <v>614.291248</v>
      </c>
      <c r="AD43" s="33">
        <v>520.94549770000003</v>
      </c>
      <c r="AE43" s="33">
        <v>182.88334599999999</v>
      </c>
    </row>
    <row r="44" spans="1:31">
      <c r="A44" s="29" t="s">
        <v>131</v>
      </c>
      <c r="B44" s="29" t="s">
        <v>56</v>
      </c>
      <c r="C44" s="33">
        <v>6.2739221499999998E-2</v>
      </c>
      <c r="D44" s="33">
        <v>0.103573578</v>
      </c>
      <c r="E44" s="33">
        <v>0.15472074899999991</v>
      </c>
      <c r="F44" s="33">
        <v>0.288612533</v>
      </c>
      <c r="G44" s="33">
        <v>0.44170718800000003</v>
      </c>
      <c r="H44" s="33">
        <v>0.57233469999999997</v>
      </c>
      <c r="I44" s="33">
        <v>0.72299230400000014</v>
      </c>
      <c r="J44" s="33">
        <v>0.89091496000000003</v>
      </c>
      <c r="K44" s="33">
        <v>1.019136129999999</v>
      </c>
      <c r="L44" s="33">
        <v>1.22615936</v>
      </c>
      <c r="M44" s="33">
        <v>1.43602886</v>
      </c>
      <c r="N44" s="33">
        <v>1.7109601999999999</v>
      </c>
      <c r="O44" s="33">
        <v>1.7850570999999991</v>
      </c>
      <c r="P44" s="33">
        <v>1.9230268500000001</v>
      </c>
      <c r="Q44" s="33">
        <v>2.0190895799999997</v>
      </c>
      <c r="R44" s="33">
        <v>2.0686651300000003</v>
      </c>
      <c r="S44" s="33">
        <v>1.5889855499999999</v>
      </c>
      <c r="T44" s="33">
        <v>1.66722902</v>
      </c>
      <c r="U44" s="33">
        <v>1.7208821999999999</v>
      </c>
      <c r="V44" s="33">
        <v>1.8071495499999999</v>
      </c>
      <c r="W44" s="33">
        <v>1.95445866</v>
      </c>
      <c r="X44" s="33">
        <v>1.98532102</v>
      </c>
      <c r="Y44" s="33">
        <v>1.9973390299999998</v>
      </c>
      <c r="Z44" s="33">
        <v>1.9973852000000001</v>
      </c>
      <c r="AA44" s="33">
        <v>1.7907687000000001</v>
      </c>
      <c r="AB44" s="33">
        <v>1.4492261000000002</v>
      </c>
      <c r="AC44" s="33">
        <v>1.5667067299999999</v>
      </c>
      <c r="AD44" s="33">
        <v>1.5265646399999999</v>
      </c>
      <c r="AE44" s="33">
        <v>0.91921116000000003</v>
      </c>
    </row>
    <row r="45" spans="1:31">
      <c r="A45" s="34" t="s">
        <v>138</v>
      </c>
      <c r="B45" s="34"/>
      <c r="C45" s="35">
        <v>184060.09997517409</v>
      </c>
      <c r="D45" s="35">
        <v>165692.02819454338</v>
      </c>
      <c r="E45" s="35">
        <v>168563.14800420834</v>
      </c>
      <c r="F45" s="35">
        <v>155688.6653185029</v>
      </c>
      <c r="G45" s="35">
        <v>149284.03983390966</v>
      </c>
      <c r="H45" s="35">
        <v>136442.40638764139</v>
      </c>
      <c r="I45" s="35">
        <v>122442.79030310822</v>
      </c>
      <c r="J45" s="35">
        <v>118594.67453724933</v>
      </c>
      <c r="K45" s="35">
        <v>105029.83483371549</v>
      </c>
      <c r="L45" s="35">
        <v>97151.151973474349</v>
      </c>
      <c r="M45" s="35">
        <v>92142.595879598099</v>
      </c>
      <c r="N45" s="35">
        <v>97328.484988160271</v>
      </c>
      <c r="O45" s="35">
        <v>97863.325676960958</v>
      </c>
      <c r="P45" s="35">
        <v>88847.792509136329</v>
      </c>
      <c r="Q45" s="35">
        <v>82942.087994440531</v>
      </c>
      <c r="R45" s="35">
        <v>74030.928876758306</v>
      </c>
      <c r="S45" s="35">
        <v>65797.731015799553</v>
      </c>
      <c r="T45" s="35">
        <v>62331.039286449173</v>
      </c>
      <c r="U45" s="35">
        <v>55384.01938307262</v>
      </c>
      <c r="V45" s="35">
        <v>52309.350844272267</v>
      </c>
      <c r="W45" s="35">
        <v>48664.520905164514</v>
      </c>
      <c r="X45" s="35">
        <v>43149.334732052921</v>
      </c>
      <c r="Y45" s="35">
        <v>36218.636698331917</v>
      </c>
      <c r="Z45" s="35">
        <v>29891.686868145218</v>
      </c>
      <c r="AA45" s="35">
        <v>22383.936085107041</v>
      </c>
      <c r="AB45" s="35">
        <v>18367.608299080988</v>
      </c>
      <c r="AC45" s="35">
        <v>16298.615779304017</v>
      </c>
      <c r="AD45" s="35">
        <v>15685.948765128513</v>
      </c>
      <c r="AE45" s="35">
        <v>12359.323972482844</v>
      </c>
    </row>
    <row r="47" spans="1:31">
      <c r="A47" s="19" t="s">
        <v>128</v>
      </c>
      <c r="B47" s="19" t="s">
        <v>129</v>
      </c>
      <c r="C47" s="19" t="s">
        <v>80</v>
      </c>
      <c r="D47" s="19" t="s">
        <v>89</v>
      </c>
      <c r="E47" s="19" t="s">
        <v>90</v>
      </c>
      <c r="F47" s="19" t="s">
        <v>91</v>
      </c>
      <c r="G47" s="19" t="s">
        <v>92</v>
      </c>
      <c r="H47" s="19" t="s">
        <v>93</v>
      </c>
      <c r="I47" s="19" t="s">
        <v>94</v>
      </c>
      <c r="J47" s="19" t="s">
        <v>95</v>
      </c>
      <c r="K47" s="19" t="s">
        <v>96</v>
      </c>
      <c r="L47" s="19" t="s">
        <v>97</v>
      </c>
      <c r="M47" s="19" t="s">
        <v>98</v>
      </c>
      <c r="N47" s="19" t="s">
        <v>99</v>
      </c>
      <c r="O47" s="19" t="s">
        <v>100</v>
      </c>
      <c r="P47" s="19" t="s">
        <v>101</v>
      </c>
      <c r="Q47" s="19" t="s">
        <v>102</v>
      </c>
      <c r="R47" s="19" t="s">
        <v>103</v>
      </c>
      <c r="S47" s="19" t="s">
        <v>104</v>
      </c>
      <c r="T47" s="19" t="s">
        <v>105</v>
      </c>
      <c r="U47" s="19" t="s">
        <v>106</v>
      </c>
      <c r="V47" s="19" t="s">
        <v>107</v>
      </c>
      <c r="W47" s="19" t="s">
        <v>108</v>
      </c>
      <c r="X47" s="19" t="s">
        <v>109</v>
      </c>
      <c r="Y47" s="19" t="s">
        <v>110</v>
      </c>
      <c r="Z47" s="19" t="s">
        <v>111</v>
      </c>
      <c r="AA47" s="19" t="s">
        <v>112</v>
      </c>
      <c r="AB47" s="19" t="s">
        <v>113</v>
      </c>
      <c r="AC47" s="19" t="s">
        <v>114</v>
      </c>
      <c r="AD47" s="19" t="s">
        <v>115</v>
      </c>
      <c r="AE47" s="19" t="s">
        <v>116</v>
      </c>
    </row>
    <row r="48" spans="1:31">
      <c r="A48" s="29" t="s">
        <v>132</v>
      </c>
      <c r="B48" s="29" t="s">
        <v>64</v>
      </c>
      <c r="C48" s="33">
        <v>0</v>
      </c>
      <c r="D48" s="33">
        <v>0</v>
      </c>
      <c r="E48" s="33">
        <v>0</v>
      </c>
      <c r="F48" s="33">
        <v>0</v>
      </c>
      <c r="G48" s="33">
        <v>0</v>
      </c>
      <c r="H48" s="33">
        <v>0</v>
      </c>
      <c r="I48" s="33">
        <v>0</v>
      </c>
      <c r="J48" s="33">
        <v>0</v>
      </c>
      <c r="K48" s="33">
        <v>0</v>
      </c>
      <c r="L48" s="33">
        <v>0</v>
      </c>
      <c r="M48" s="33">
        <v>0</v>
      </c>
      <c r="N48" s="33">
        <v>0</v>
      </c>
      <c r="O48" s="33">
        <v>0</v>
      </c>
      <c r="P48" s="33">
        <v>0</v>
      </c>
      <c r="Q48" s="33">
        <v>0</v>
      </c>
      <c r="R48" s="33">
        <v>0</v>
      </c>
      <c r="S48" s="33">
        <v>0</v>
      </c>
      <c r="T48" s="33">
        <v>0</v>
      </c>
      <c r="U48" s="33">
        <v>0</v>
      </c>
      <c r="V48" s="33">
        <v>0</v>
      </c>
      <c r="W48" s="33">
        <v>0</v>
      </c>
      <c r="X48" s="33">
        <v>0</v>
      </c>
      <c r="Y48" s="33">
        <v>0</v>
      </c>
      <c r="Z48" s="33">
        <v>0</v>
      </c>
      <c r="AA48" s="33">
        <v>0</v>
      </c>
      <c r="AB48" s="33">
        <v>0</v>
      </c>
      <c r="AC48" s="33">
        <v>0</v>
      </c>
      <c r="AD48" s="33">
        <v>0</v>
      </c>
      <c r="AE48" s="33">
        <v>0</v>
      </c>
    </row>
    <row r="49" spans="1:31">
      <c r="A49" s="29" t="s">
        <v>132</v>
      </c>
      <c r="B49" s="29" t="s">
        <v>71</v>
      </c>
      <c r="C49" s="33">
        <v>117898.9875</v>
      </c>
      <c r="D49" s="33">
        <v>106307.3535</v>
      </c>
      <c r="E49" s="33">
        <v>103081.2585</v>
      </c>
      <c r="F49" s="33">
        <v>71690.006667549984</v>
      </c>
      <c r="G49" s="33">
        <v>69674.171287705889</v>
      </c>
      <c r="H49" s="33">
        <v>66338.331223175002</v>
      </c>
      <c r="I49" s="33">
        <v>61224.445706927596</v>
      </c>
      <c r="J49" s="33">
        <v>58443.642977666699</v>
      </c>
      <c r="K49" s="33">
        <v>54556.415712288603</v>
      </c>
      <c r="L49" s="33">
        <v>54991.109666437464</v>
      </c>
      <c r="M49" s="33">
        <v>51458.429556443494</v>
      </c>
      <c r="N49" s="33">
        <v>48417.457999999999</v>
      </c>
      <c r="O49" s="33">
        <v>47742.163999999997</v>
      </c>
      <c r="P49" s="33">
        <v>43751.116999999998</v>
      </c>
      <c r="Q49" s="33">
        <v>43551.588499999998</v>
      </c>
      <c r="R49" s="33">
        <v>39178.7235</v>
      </c>
      <c r="S49" s="33">
        <v>34691.142</v>
      </c>
      <c r="T49" s="33">
        <v>33402.447</v>
      </c>
      <c r="U49" s="33">
        <v>27093.583600000002</v>
      </c>
      <c r="V49" s="33">
        <v>26826.094499999999</v>
      </c>
      <c r="W49" s="33">
        <v>28565.498500000002</v>
      </c>
      <c r="X49" s="33">
        <v>27430.282500000001</v>
      </c>
      <c r="Y49" s="33">
        <v>25130.742300000002</v>
      </c>
      <c r="Z49" s="33">
        <v>22703.012699999999</v>
      </c>
      <c r="AA49" s="33">
        <v>21693.2559</v>
      </c>
      <c r="AB49" s="33">
        <v>22133.905899999998</v>
      </c>
      <c r="AC49" s="33">
        <v>13798.968899999998</v>
      </c>
      <c r="AD49" s="33">
        <v>0</v>
      </c>
      <c r="AE49" s="33">
        <v>0</v>
      </c>
    </row>
    <row r="50" spans="1:31">
      <c r="A50" s="29" t="s">
        <v>132</v>
      </c>
      <c r="B50" s="29" t="s">
        <v>20</v>
      </c>
      <c r="C50" s="33">
        <v>5.5157381999999999E-5</v>
      </c>
      <c r="D50" s="33">
        <v>5.2022815E-5</v>
      </c>
      <c r="E50" s="33">
        <v>5.2124004999999998E-5</v>
      </c>
      <c r="F50" s="33">
        <v>6.0524337E-5</v>
      </c>
      <c r="G50" s="33">
        <v>5.8374471999999998E-5</v>
      </c>
      <c r="H50" s="33">
        <v>5.5142958000000002E-5</v>
      </c>
      <c r="I50" s="33">
        <v>5.5876355999999897E-5</v>
      </c>
      <c r="J50" s="33">
        <v>5.92882859999999E-5</v>
      </c>
      <c r="K50" s="33">
        <v>5.5856719999999998E-5</v>
      </c>
      <c r="L50" s="33">
        <v>5.3263110000000002E-5</v>
      </c>
      <c r="M50" s="33">
        <v>5.349855E-5</v>
      </c>
      <c r="N50" s="33">
        <v>8.6048689999999994E-5</v>
      </c>
      <c r="O50" s="33">
        <v>8.2727104E-5</v>
      </c>
      <c r="P50" s="33">
        <v>7.935435000000001E-5</v>
      </c>
      <c r="Q50" s="33">
        <v>7.3838666000000002E-5</v>
      </c>
      <c r="R50" s="33">
        <v>7.0971474000000012E-5</v>
      </c>
      <c r="S50" s="33">
        <v>1.0212172E-4</v>
      </c>
      <c r="T50" s="33">
        <v>9.9448869999999994E-5</v>
      </c>
      <c r="U50" s="33">
        <v>1.1143205E-4</v>
      </c>
      <c r="V50" s="33">
        <v>1.0399165000000001E-4</v>
      </c>
      <c r="W50" s="33">
        <v>1.0821722E-4</v>
      </c>
      <c r="X50" s="33">
        <v>1.0656375999999999E-4</v>
      </c>
      <c r="Y50" s="33">
        <v>1.04060106E-4</v>
      </c>
      <c r="Z50" s="33">
        <v>9.7326569999999995E-5</v>
      </c>
      <c r="AA50" s="33">
        <v>9.6010540000000008E-5</v>
      </c>
      <c r="AB50" s="33">
        <v>9.3603014999999999E-5</v>
      </c>
      <c r="AC50" s="33">
        <v>9.7507659999999992E-5</v>
      </c>
      <c r="AD50" s="33">
        <v>2.7719726999999997E-4</v>
      </c>
      <c r="AE50" s="33">
        <v>2.5866963999999999E-4</v>
      </c>
    </row>
    <row r="51" spans="1:31">
      <c r="A51" s="29" t="s">
        <v>132</v>
      </c>
      <c r="B51" s="29" t="s">
        <v>32</v>
      </c>
      <c r="C51" s="33">
        <v>16.859732000000001</v>
      </c>
      <c r="D51" s="33">
        <v>6.1722539999999997</v>
      </c>
      <c r="E51" s="33">
        <v>19.043537000000001</v>
      </c>
      <c r="F51" s="33">
        <v>42.636420000000001</v>
      </c>
      <c r="G51" s="33">
        <v>13.986788000000001</v>
      </c>
      <c r="H51" s="33">
        <v>29.572123000000001</v>
      </c>
      <c r="I51" s="33">
        <v>18.922978999999998</v>
      </c>
      <c r="J51" s="33">
        <v>47.834246</v>
      </c>
      <c r="K51" s="33">
        <v>1.5641687</v>
      </c>
      <c r="L51" s="33">
        <v>9.3649120000000003</v>
      </c>
      <c r="M51" s="33">
        <v>1.6942305</v>
      </c>
      <c r="N51" s="33">
        <v>64.462410000000006</v>
      </c>
      <c r="O51" s="33">
        <v>44.220637000000004</v>
      </c>
      <c r="P51" s="33">
        <v>61.840919999999997</v>
      </c>
      <c r="Q51" s="33">
        <v>80.692983999999996</v>
      </c>
      <c r="R51" s="33">
        <v>80.113630000000001</v>
      </c>
      <c r="S51" s="33">
        <v>154.1266</v>
      </c>
      <c r="T51" s="33">
        <v>200.13274999999999</v>
      </c>
      <c r="U51" s="33">
        <v>0</v>
      </c>
      <c r="V51" s="33">
        <v>0</v>
      </c>
      <c r="W51" s="33">
        <v>0</v>
      </c>
      <c r="X51" s="33">
        <v>0</v>
      </c>
      <c r="Y51" s="33">
        <v>0</v>
      </c>
      <c r="Z51" s="33">
        <v>0</v>
      </c>
      <c r="AA51" s="33">
        <v>0</v>
      </c>
      <c r="AB51" s="33">
        <v>0</v>
      </c>
      <c r="AC51" s="33">
        <v>0</v>
      </c>
      <c r="AD51" s="33">
        <v>0</v>
      </c>
      <c r="AE51" s="33">
        <v>0</v>
      </c>
    </row>
    <row r="52" spans="1:31">
      <c r="A52" s="29" t="s">
        <v>132</v>
      </c>
      <c r="B52" s="29" t="s">
        <v>66</v>
      </c>
      <c r="C52" s="33">
        <v>71.505327223489516</v>
      </c>
      <c r="D52" s="33">
        <v>2.120988804999996E-4</v>
      </c>
      <c r="E52" s="33">
        <v>78.748207391595002</v>
      </c>
      <c r="F52" s="33">
        <v>58.635151148670992</v>
      </c>
      <c r="G52" s="33">
        <v>21.7692002753159</v>
      </c>
      <c r="H52" s="33">
        <v>111.43022747503397</v>
      </c>
      <c r="I52" s="33">
        <v>75.472789317645493</v>
      </c>
      <c r="J52" s="33">
        <v>77.23219098602199</v>
      </c>
      <c r="K52" s="33">
        <v>2.5053800849999993E-4</v>
      </c>
      <c r="L52" s="33">
        <v>2.401091535E-4</v>
      </c>
      <c r="M52" s="33">
        <v>2.4385288299999999E-4</v>
      </c>
      <c r="N52" s="33">
        <v>258.07360045100199</v>
      </c>
      <c r="O52" s="33">
        <v>139.20334196148198</v>
      </c>
      <c r="P52" s="33">
        <v>134.57019144754793</v>
      </c>
      <c r="Q52" s="33">
        <v>197.25440902130103</v>
      </c>
      <c r="R52" s="33">
        <v>100.83012033394148</v>
      </c>
      <c r="S52" s="33">
        <v>394.22931227638975</v>
      </c>
      <c r="T52" s="33">
        <v>240.33914589195848</v>
      </c>
      <c r="U52" s="33">
        <v>1725.596131172776</v>
      </c>
      <c r="V52" s="33">
        <v>1077.7366409112929</v>
      </c>
      <c r="W52" s="33">
        <v>648.3761853660709</v>
      </c>
      <c r="X52" s="33">
        <v>329.08687433319199</v>
      </c>
      <c r="Y52" s="33">
        <v>1690.919978959573</v>
      </c>
      <c r="Z52" s="33">
        <v>597.68575624229004</v>
      </c>
      <c r="AA52" s="33">
        <v>528.022211357782</v>
      </c>
      <c r="AB52" s="33">
        <v>435.89727311360991</v>
      </c>
      <c r="AC52" s="33">
        <v>217.82149144943301</v>
      </c>
      <c r="AD52" s="33">
        <v>2368.71454532998</v>
      </c>
      <c r="AE52" s="33">
        <v>2789.2156983094501</v>
      </c>
    </row>
    <row r="53" spans="1:31">
      <c r="A53" s="29" t="s">
        <v>132</v>
      </c>
      <c r="B53" s="29" t="s">
        <v>65</v>
      </c>
      <c r="C53" s="33">
        <v>18795.78514</v>
      </c>
      <c r="D53" s="33">
        <v>17972.287960000001</v>
      </c>
      <c r="E53" s="33">
        <v>15619.874620000001</v>
      </c>
      <c r="F53" s="33">
        <v>18428.013950000004</v>
      </c>
      <c r="G53" s="33">
        <v>17897.913059999999</v>
      </c>
      <c r="H53" s="33">
        <v>16243.523440000001</v>
      </c>
      <c r="I53" s="33">
        <v>15637.49381</v>
      </c>
      <c r="J53" s="33">
        <v>18896.770400000001</v>
      </c>
      <c r="K53" s="33">
        <v>14911.212660000001</v>
      </c>
      <c r="L53" s="33">
        <v>12164.16438</v>
      </c>
      <c r="M53" s="33">
        <v>11615.29149</v>
      </c>
      <c r="N53" s="33">
        <v>10011.361279999999</v>
      </c>
      <c r="O53" s="33">
        <v>11906.147849999999</v>
      </c>
      <c r="P53" s="33">
        <v>11567.382000000001</v>
      </c>
      <c r="Q53" s="33">
        <v>10514.400800000001</v>
      </c>
      <c r="R53" s="33">
        <v>10042.163329999998</v>
      </c>
      <c r="S53" s="33">
        <v>12174.373420000002</v>
      </c>
      <c r="T53" s="33">
        <v>9655.5852100000011</v>
      </c>
      <c r="U53" s="33">
        <v>7875.0244999999986</v>
      </c>
      <c r="V53" s="33">
        <v>7512.1162299999996</v>
      </c>
      <c r="W53" s="33">
        <v>6510.1449300000004</v>
      </c>
      <c r="X53" s="33">
        <v>7665.1737499999999</v>
      </c>
      <c r="Y53" s="33">
        <v>7514.5912900000003</v>
      </c>
      <c r="Z53" s="33">
        <v>6790.0115700000006</v>
      </c>
      <c r="AA53" s="33">
        <v>6501.2628400000012</v>
      </c>
      <c r="AB53" s="33">
        <v>7858.1982800000005</v>
      </c>
      <c r="AC53" s="33">
        <v>6230.5658039999998</v>
      </c>
      <c r="AD53" s="33">
        <v>5067.3967499999999</v>
      </c>
      <c r="AE53" s="33">
        <v>4854.7099499999995</v>
      </c>
    </row>
    <row r="54" spans="1:31">
      <c r="A54" s="29" t="s">
        <v>132</v>
      </c>
      <c r="B54" s="29" t="s">
        <v>69</v>
      </c>
      <c r="C54" s="33">
        <v>27224.035371204322</v>
      </c>
      <c r="D54" s="33">
        <v>33178.277371124161</v>
      </c>
      <c r="E54" s="33">
        <v>27185.500911020921</v>
      </c>
      <c r="F54" s="33">
        <v>26847.469991584396</v>
      </c>
      <c r="G54" s="33">
        <v>26339.440571613006</v>
      </c>
      <c r="H54" s="33">
        <v>25912.134411570376</v>
      </c>
      <c r="I54" s="33">
        <v>25421.920371699027</v>
      </c>
      <c r="J54" s="33">
        <v>21954.246011983472</v>
      </c>
      <c r="K54" s="33">
        <v>21138.753526939185</v>
      </c>
      <c r="L54" s="33">
        <v>19514.034451793068</v>
      </c>
      <c r="M54" s="33">
        <v>20908.896842326521</v>
      </c>
      <c r="N54" s="33">
        <v>17324.60818950857</v>
      </c>
      <c r="O54" s="33">
        <v>16779.954916669063</v>
      </c>
      <c r="P54" s="33">
        <v>15903.605012133881</v>
      </c>
      <c r="Q54" s="33">
        <v>15708.501586910364</v>
      </c>
      <c r="R54" s="33">
        <v>15137.079334125863</v>
      </c>
      <c r="S54" s="33">
        <v>11916.265955440263</v>
      </c>
      <c r="T54" s="33">
        <v>11248.753412983169</v>
      </c>
      <c r="U54" s="33">
        <v>9436.0695825902021</v>
      </c>
      <c r="V54" s="33">
        <v>9408.5396168741245</v>
      </c>
      <c r="W54" s="33">
        <v>7842.7421665563497</v>
      </c>
      <c r="X54" s="33">
        <v>7246.9752820500207</v>
      </c>
      <c r="Y54" s="33">
        <v>5632.2465578446636</v>
      </c>
      <c r="Z54" s="33">
        <v>5169.4101503305974</v>
      </c>
      <c r="AA54" s="33">
        <v>2705.2408746839528</v>
      </c>
      <c r="AB54" s="33">
        <v>2181.2795795113152</v>
      </c>
      <c r="AC54" s="33">
        <v>1891.1968250368991</v>
      </c>
      <c r="AD54" s="33">
        <v>1576.368801561068</v>
      </c>
      <c r="AE54" s="33">
        <v>526.63774656537032</v>
      </c>
    </row>
    <row r="55" spans="1:31">
      <c r="A55" s="29" t="s">
        <v>132</v>
      </c>
      <c r="B55" s="29" t="s">
        <v>68</v>
      </c>
      <c r="C55" s="33">
        <v>2.4749839576620829</v>
      </c>
      <c r="D55" s="33">
        <v>2.3463121763694694</v>
      </c>
      <c r="E55" s="33">
        <v>2.3240789484818647</v>
      </c>
      <c r="F55" s="33">
        <v>2.1268079245332663</v>
      </c>
      <c r="G55" s="33">
        <v>1.9256625243236543</v>
      </c>
      <c r="H55" s="33">
        <v>1.9333217671858147</v>
      </c>
      <c r="I55" s="33">
        <v>1.8871687219975499</v>
      </c>
      <c r="J55" s="33">
        <v>1.685896246050399</v>
      </c>
      <c r="K55" s="33">
        <v>1.6681697847271231</v>
      </c>
      <c r="L55" s="33">
        <v>1.6229868368434099</v>
      </c>
      <c r="M55" s="33">
        <v>1.5407642105734192</v>
      </c>
      <c r="N55" s="33">
        <v>1.5266358281422197</v>
      </c>
      <c r="O55" s="33">
        <v>1.3938556022037789</v>
      </c>
      <c r="P55" s="33">
        <v>1.2627246922838888</v>
      </c>
      <c r="Q55" s="33">
        <v>1.2739748056631697</v>
      </c>
      <c r="R55" s="33">
        <v>1.2355561388431366</v>
      </c>
      <c r="S55" s="33">
        <v>1.1050846245985382</v>
      </c>
      <c r="T55" s="33">
        <v>1.091822828410099</v>
      </c>
      <c r="U55" s="33">
        <v>5.9456437213108986</v>
      </c>
      <c r="V55" s="33">
        <v>13.428596171437601</v>
      </c>
      <c r="W55" s="33">
        <v>16.586260370937499</v>
      </c>
      <c r="X55" s="33">
        <v>13.999894735740849</v>
      </c>
      <c r="Y55" s="33">
        <v>13.600300379879531</v>
      </c>
      <c r="Z55" s="33">
        <v>12.972636119114599</v>
      </c>
      <c r="AA55" s="33">
        <v>12.719089359774239</v>
      </c>
      <c r="AB55" s="33">
        <v>12.626602570487899</v>
      </c>
      <c r="AC55" s="33">
        <v>11.94933001194507</v>
      </c>
      <c r="AD55" s="33">
        <v>12.573381398071</v>
      </c>
      <c r="AE55" s="33">
        <v>14.194223821</v>
      </c>
    </row>
    <row r="56" spans="1:31">
      <c r="A56" s="29" t="s">
        <v>132</v>
      </c>
      <c r="B56" s="29" t="s">
        <v>36</v>
      </c>
      <c r="C56" s="33">
        <v>0.10356204132329189</v>
      </c>
      <c r="D56" s="33">
        <v>0.14520908797183998</v>
      </c>
      <c r="E56" s="33">
        <v>0.14454135553365999</v>
      </c>
      <c r="F56" s="33">
        <v>0.161154617205019</v>
      </c>
      <c r="G56" s="33">
        <v>0.15163107468374498</v>
      </c>
      <c r="H56" s="33">
        <v>0.144014464677964</v>
      </c>
      <c r="I56" s="33">
        <v>0.13299649323368998</v>
      </c>
      <c r="J56" s="33">
        <v>0.11565750902035001</v>
      </c>
      <c r="K56" s="33">
        <v>0.10185119288588</v>
      </c>
      <c r="L56" s="33">
        <v>9.6940530656500004E-2</v>
      </c>
      <c r="M56" s="33">
        <v>8.9943820727829971E-2</v>
      </c>
      <c r="N56" s="33">
        <v>9.0321742947599995E-2</v>
      </c>
      <c r="O56" s="33">
        <v>6.6708970392449995E-2</v>
      </c>
      <c r="P56" s="33">
        <v>5.8867986597830005E-2</v>
      </c>
      <c r="Q56" s="33">
        <v>6.071954463993999E-2</v>
      </c>
      <c r="R56" s="33">
        <v>5.8002213174459902E-2</v>
      </c>
      <c r="S56" s="33">
        <v>5.0397480844099986E-2</v>
      </c>
      <c r="T56" s="33">
        <v>4.6511130166699999E-2</v>
      </c>
      <c r="U56" s="33">
        <v>0.23272281659999991</v>
      </c>
      <c r="V56" s="33">
        <v>0.22161163399999997</v>
      </c>
      <c r="W56" s="33">
        <v>0.57907812599999986</v>
      </c>
      <c r="X56" s="33">
        <v>0.52475050000000001</v>
      </c>
      <c r="Y56" s="33">
        <v>0.49468137000000001</v>
      </c>
      <c r="Z56" s="33">
        <v>0.50385950000000002</v>
      </c>
      <c r="AA56" s="33">
        <v>0.47017899999999996</v>
      </c>
      <c r="AB56" s="33">
        <v>0.44126035000000002</v>
      </c>
      <c r="AC56" s="33">
        <v>0.41686837999999998</v>
      </c>
      <c r="AD56" s="33">
        <v>0.38627956999999996</v>
      </c>
      <c r="AE56" s="33">
        <v>0.35311083999999998</v>
      </c>
    </row>
    <row r="57" spans="1:31">
      <c r="A57" s="29" t="s">
        <v>132</v>
      </c>
      <c r="B57" s="29" t="s">
        <v>73</v>
      </c>
      <c r="C57" s="33">
        <v>0</v>
      </c>
      <c r="D57" s="33">
        <v>0</v>
      </c>
      <c r="E57" s="33">
        <v>9.2853080000000003E-8</v>
      </c>
      <c r="F57" s="33">
        <v>1.1189114999999999E-7</v>
      </c>
      <c r="G57" s="33">
        <v>1.05988939999999E-7</v>
      </c>
      <c r="H57" s="33">
        <v>1.0790978600000001E-7</v>
      </c>
      <c r="I57" s="33">
        <v>1.0160069E-7</v>
      </c>
      <c r="J57" s="33">
        <v>1.0616183E-7</v>
      </c>
      <c r="K57" s="33">
        <v>1.0008219999999999E-7</v>
      </c>
      <c r="L57" s="33">
        <v>9.9076719999999905E-8</v>
      </c>
      <c r="M57" s="33">
        <v>1.0062899E-7</v>
      </c>
      <c r="N57" s="33">
        <v>2.5496922999999897E-7</v>
      </c>
      <c r="O57" s="33">
        <v>2.3215593999999902E-7</v>
      </c>
      <c r="P57" s="33">
        <v>2.1642578999999901E-7</v>
      </c>
      <c r="Q57" s="33">
        <v>2.21506329999999E-7</v>
      </c>
      <c r="R57" s="33">
        <v>2.1008028E-7</v>
      </c>
      <c r="S57" s="33">
        <v>0.12237265999999999</v>
      </c>
      <c r="T57" s="33">
        <v>0.1165554</v>
      </c>
      <c r="U57" s="33">
        <v>0.30367397999999995</v>
      </c>
      <c r="V57" s="33">
        <v>0.29301337</v>
      </c>
      <c r="W57" s="33">
        <v>1.0865825</v>
      </c>
      <c r="X57" s="33">
        <v>1.0022329999999999</v>
      </c>
      <c r="Y57" s="33">
        <v>0.92681239999999998</v>
      </c>
      <c r="Z57" s="33">
        <v>0.99550756999999901</v>
      </c>
      <c r="AA57" s="33">
        <v>0.94117773000000005</v>
      </c>
      <c r="AB57" s="33">
        <v>0.8583672</v>
      </c>
      <c r="AC57" s="33">
        <v>0.81827949999999994</v>
      </c>
      <c r="AD57" s="33">
        <v>1.4161090999999999</v>
      </c>
      <c r="AE57" s="33">
        <v>1.28270699999999</v>
      </c>
    </row>
    <row r="58" spans="1:31">
      <c r="A58" s="29" t="s">
        <v>132</v>
      </c>
      <c r="B58" s="29" t="s">
        <v>56</v>
      </c>
      <c r="C58" s="33">
        <v>9.3352946500000006E-2</v>
      </c>
      <c r="D58" s="33">
        <v>0.15401774199999999</v>
      </c>
      <c r="E58" s="33">
        <v>0.21964339799999999</v>
      </c>
      <c r="F58" s="33">
        <v>0.38282885699999991</v>
      </c>
      <c r="G58" s="33">
        <v>0.54757104000000001</v>
      </c>
      <c r="H58" s="33">
        <v>0.73447750999999994</v>
      </c>
      <c r="I58" s="33">
        <v>0.93715735999999994</v>
      </c>
      <c r="J58" s="33">
        <v>1.1813886</v>
      </c>
      <c r="K58" s="33">
        <v>1.3912718200000003</v>
      </c>
      <c r="L58" s="33">
        <v>1.6398522299999989</v>
      </c>
      <c r="M58" s="33">
        <v>1.9840198299999889</v>
      </c>
      <c r="N58" s="33">
        <v>2.4018754299999991</v>
      </c>
      <c r="O58" s="33">
        <v>2.5576303999999999</v>
      </c>
      <c r="P58" s="33">
        <v>2.56005517</v>
      </c>
      <c r="Q58" s="33">
        <v>2.78520806</v>
      </c>
      <c r="R58" s="33">
        <v>2.8659528999999999</v>
      </c>
      <c r="S58" s="33">
        <v>2.7488602500000003</v>
      </c>
      <c r="T58" s="33">
        <v>2.6732961</v>
      </c>
      <c r="U58" s="33">
        <v>2.6536367299999992</v>
      </c>
      <c r="V58" s="33">
        <v>2.7244415499999999</v>
      </c>
      <c r="W58" s="33">
        <v>2.7433074799999999</v>
      </c>
      <c r="X58" s="33">
        <v>2.7158926399999999</v>
      </c>
      <c r="Y58" s="33">
        <v>2.5898844200000002</v>
      </c>
      <c r="Z58" s="33">
        <v>2.8055080999999999</v>
      </c>
      <c r="AA58" s="33">
        <v>2.6752975699999997</v>
      </c>
      <c r="AB58" s="33">
        <v>2.5583760499999997</v>
      </c>
      <c r="AC58" s="33">
        <v>2.4827238200000004</v>
      </c>
      <c r="AD58" s="33">
        <v>2.4075298199999997</v>
      </c>
      <c r="AE58" s="33">
        <v>1.9338408199999999</v>
      </c>
    </row>
    <row r="59" spans="1:31">
      <c r="A59" s="34" t="s">
        <v>138</v>
      </c>
      <c r="B59" s="34"/>
      <c r="C59" s="35">
        <v>164009.64810954285</v>
      </c>
      <c r="D59" s="35">
        <v>157466.43766142224</v>
      </c>
      <c r="E59" s="35">
        <v>145986.74990648497</v>
      </c>
      <c r="F59" s="35">
        <v>117068.88904873193</v>
      </c>
      <c r="G59" s="35">
        <v>113949.206628493</v>
      </c>
      <c r="H59" s="35">
        <v>108636.92480213057</v>
      </c>
      <c r="I59" s="35">
        <v>102380.14288154262</v>
      </c>
      <c r="J59" s="35">
        <v>99421.411782170529</v>
      </c>
      <c r="K59" s="35">
        <v>90609.614544107244</v>
      </c>
      <c r="L59" s="35">
        <v>86680.296690439631</v>
      </c>
      <c r="M59" s="35">
        <v>83985.853180832011</v>
      </c>
      <c r="N59" s="35">
        <v>76077.490201836394</v>
      </c>
      <c r="O59" s="35">
        <v>76613.084683959853</v>
      </c>
      <c r="P59" s="35">
        <v>71419.777927628063</v>
      </c>
      <c r="Q59" s="35">
        <v>70053.712328575988</v>
      </c>
      <c r="R59" s="35">
        <v>64540.14554157012</v>
      </c>
      <c r="S59" s="35">
        <v>59331.242474462975</v>
      </c>
      <c r="T59" s="35">
        <v>54748.349441152408</v>
      </c>
      <c r="U59" s="35">
        <v>46136.219568916335</v>
      </c>
      <c r="V59" s="35">
        <v>44837.915687948494</v>
      </c>
      <c r="W59" s="35">
        <v>43583.348150510588</v>
      </c>
      <c r="X59" s="35">
        <v>42685.518407682714</v>
      </c>
      <c r="Y59" s="35">
        <v>39982.100531244221</v>
      </c>
      <c r="Z59" s="35">
        <v>35273.092910018575</v>
      </c>
      <c r="AA59" s="35">
        <v>31440.501011412049</v>
      </c>
      <c r="AB59" s="35">
        <v>32621.907728798426</v>
      </c>
      <c r="AC59" s="35">
        <v>22150.502448005936</v>
      </c>
      <c r="AD59" s="35">
        <v>9025.0537554863895</v>
      </c>
      <c r="AE59" s="35">
        <v>8184.7578773654604</v>
      </c>
    </row>
    <row r="61" spans="1:31">
      <c r="A61" s="19" t="s">
        <v>128</v>
      </c>
      <c r="B61" s="19" t="s">
        <v>129</v>
      </c>
      <c r="C61" s="19" t="s">
        <v>80</v>
      </c>
      <c r="D61" s="19" t="s">
        <v>89</v>
      </c>
      <c r="E61" s="19" t="s">
        <v>90</v>
      </c>
      <c r="F61" s="19" t="s">
        <v>91</v>
      </c>
      <c r="G61" s="19" t="s">
        <v>92</v>
      </c>
      <c r="H61" s="19" t="s">
        <v>93</v>
      </c>
      <c r="I61" s="19" t="s">
        <v>94</v>
      </c>
      <c r="J61" s="19" t="s">
        <v>95</v>
      </c>
      <c r="K61" s="19" t="s">
        <v>96</v>
      </c>
      <c r="L61" s="19" t="s">
        <v>97</v>
      </c>
      <c r="M61" s="19" t="s">
        <v>98</v>
      </c>
      <c r="N61" s="19" t="s">
        <v>99</v>
      </c>
      <c r="O61" s="19" t="s">
        <v>100</v>
      </c>
      <c r="P61" s="19" t="s">
        <v>101</v>
      </c>
      <c r="Q61" s="19" t="s">
        <v>102</v>
      </c>
      <c r="R61" s="19" t="s">
        <v>103</v>
      </c>
      <c r="S61" s="19" t="s">
        <v>104</v>
      </c>
      <c r="T61" s="19" t="s">
        <v>105</v>
      </c>
      <c r="U61" s="19" t="s">
        <v>106</v>
      </c>
      <c r="V61" s="19" t="s">
        <v>107</v>
      </c>
      <c r="W61" s="19" t="s">
        <v>108</v>
      </c>
      <c r="X61" s="19" t="s">
        <v>109</v>
      </c>
      <c r="Y61" s="19" t="s">
        <v>110</v>
      </c>
      <c r="Z61" s="19" t="s">
        <v>111</v>
      </c>
      <c r="AA61" s="19" t="s">
        <v>112</v>
      </c>
      <c r="AB61" s="19" t="s">
        <v>113</v>
      </c>
      <c r="AC61" s="19" t="s">
        <v>114</v>
      </c>
      <c r="AD61" s="19" t="s">
        <v>115</v>
      </c>
      <c r="AE61" s="19" t="s">
        <v>116</v>
      </c>
    </row>
    <row r="62" spans="1:31">
      <c r="A62" s="29" t="s">
        <v>133</v>
      </c>
      <c r="B62" s="29" t="s">
        <v>64</v>
      </c>
      <c r="C62" s="33">
        <v>0</v>
      </c>
      <c r="D62" s="33">
        <v>0</v>
      </c>
      <c r="E62" s="33">
        <v>0</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c r="A63" s="29" t="s">
        <v>133</v>
      </c>
      <c r="B63" s="29" t="s">
        <v>71</v>
      </c>
      <c r="C63" s="33">
        <v>0</v>
      </c>
      <c r="D63" s="33">
        <v>0</v>
      </c>
      <c r="E63" s="33">
        <v>0</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1:31">
      <c r="A64" s="29" t="s">
        <v>133</v>
      </c>
      <c r="B64" s="29" t="s">
        <v>20</v>
      </c>
      <c r="C64" s="33">
        <v>7747.0543542219575</v>
      </c>
      <c r="D64" s="33">
        <v>7360.7717513470307</v>
      </c>
      <c r="E64" s="33">
        <v>3624.1712655964802</v>
      </c>
      <c r="F64" s="33">
        <v>2727.433262712364</v>
      </c>
      <c r="G64" s="33">
        <v>2579.5992606382601</v>
      </c>
      <c r="H64" s="33">
        <v>2463.3322569652501</v>
      </c>
      <c r="I64" s="33">
        <v>2345.7245552483951</v>
      </c>
      <c r="J64" s="33">
        <v>2257.4878610988917</v>
      </c>
      <c r="K64" s="33">
        <v>2140.2650576584338</v>
      </c>
      <c r="L64" s="33">
        <v>2039.8726553285142</v>
      </c>
      <c r="M64" s="33">
        <v>1940.5755565045072</v>
      </c>
      <c r="N64" s="33">
        <v>3616.6370917235299</v>
      </c>
      <c r="O64" s="33">
        <v>3895.6788883337399</v>
      </c>
      <c r="P64" s="33">
        <v>4306.2125849696831</v>
      </c>
      <c r="Q64" s="33">
        <v>2249.4148794326798</v>
      </c>
      <c r="R64" s="33">
        <v>2654.6652764774603</v>
      </c>
      <c r="S64" s="33">
        <v>1.1846531000000001E-4</v>
      </c>
      <c r="T64" s="33">
        <v>1.1423310000000001E-4</v>
      </c>
      <c r="U64" s="33">
        <v>1.1638229999999999E-4</v>
      </c>
      <c r="V64" s="33">
        <v>1.0820811E-4</v>
      </c>
      <c r="W64" s="33">
        <v>1.3946386999999998E-4</v>
      </c>
      <c r="X64" s="33">
        <v>1.3760385E-4</v>
      </c>
      <c r="Y64" s="33">
        <v>1.4168815E-4</v>
      </c>
      <c r="Z64" s="33">
        <v>1.2647294000000002E-4</v>
      </c>
      <c r="AA64" s="33">
        <v>1.2486368999999999E-4</v>
      </c>
      <c r="AB64" s="33">
        <v>1.2183088E-4</v>
      </c>
      <c r="AC64" s="33">
        <v>1.1760753E-4</v>
      </c>
      <c r="AD64" s="33">
        <v>1.4302085000000001E-4</v>
      </c>
      <c r="AE64" s="33">
        <v>1.3280829999999999E-4</v>
      </c>
    </row>
    <row r="65" spans="1:31">
      <c r="A65" s="29" t="s">
        <v>133</v>
      </c>
      <c r="B65" s="29" t="s">
        <v>32</v>
      </c>
      <c r="C65" s="33">
        <v>1436.942</v>
      </c>
      <c r="D65" s="33">
        <v>1412.6232</v>
      </c>
      <c r="E65" s="33">
        <v>1299.7650000000001</v>
      </c>
      <c r="F65" s="33">
        <v>157.98052999999999</v>
      </c>
      <c r="G65" s="33">
        <v>148.66995</v>
      </c>
      <c r="H65" s="33">
        <v>141.83462</v>
      </c>
      <c r="I65" s="33">
        <v>134.16723000000002</v>
      </c>
      <c r="J65" s="33">
        <v>129.83705499999999</v>
      </c>
      <c r="K65" s="33">
        <v>122.83733599999999</v>
      </c>
      <c r="L65" s="33">
        <v>117.16054</v>
      </c>
      <c r="M65" s="33">
        <v>111.459234</v>
      </c>
      <c r="N65" s="33">
        <v>271.79906</v>
      </c>
      <c r="O65" s="33">
        <v>222.35239000000001</v>
      </c>
      <c r="P65" s="33">
        <v>563.0313000000001</v>
      </c>
      <c r="Q65" s="33">
        <v>0</v>
      </c>
      <c r="R65" s="33">
        <v>0</v>
      </c>
      <c r="S65" s="33">
        <v>0</v>
      </c>
      <c r="T65" s="33">
        <v>0</v>
      </c>
      <c r="U65" s="33">
        <v>0</v>
      </c>
      <c r="V65" s="33">
        <v>0</v>
      </c>
      <c r="W65" s="33">
        <v>0</v>
      </c>
      <c r="X65" s="33">
        <v>0</v>
      </c>
      <c r="Y65" s="33">
        <v>0</v>
      </c>
      <c r="Z65" s="33">
        <v>0</v>
      </c>
      <c r="AA65" s="33">
        <v>0</v>
      </c>
      <c r="AB65" s="33">
        <v>0</v>
      </c>
      <c r="AC65" s="33">
        <v>0</v>
      </c>
      <c r="AD65" s="33">
        <v>0</v>
      </c>
      <c r="AE65" s="33">
        <v>0</v>
      </c>
    </row>
    <row r="66" spans="1:31">
      <c r="A66" s="29" t="s">
        <v>133</v>
      </c>
      <c r="B66" s="29" t="s">
        <v>66</v>
      </c>
      <c r="C66" s="33">
        <v>478.22436369456807</v>
      </c>
      <c r="D66" s="33">
        <v>243.12754001166144</v>
      </c>
      <c r="E66" s="33">
        <v>924.17197335634387</v>
      </c>
      <c r="F66" s="33">
        <v>153.06542367454</v>
      </c>
      <c r="G66" s="33">
        <v>89.042981049222035</v>
      </c>
      <c r="H66" s="33">
        <v>225.4072763631774</v>
      </c>
      <c r="I66" s="33">
        <v>107.47296837574797</v>
      </c>
      <c r="J66" s="33">
        <v>274.48357323491496</v>
      </c>
      <c r="K66" s="33">
        <v>14.239556590521502</v>
      </c>
      <c r="L66" s="33">
        <v>30.995410878243003</v>
      </c>
      <c r="M66" s="33">
        <v>38.384592295928989</v>
      </c>
      <c r="N66" s="33">
        <v>1199.707093766903</v>
      </c>
      <c r="O66" s="33">
        <v>1044.9061285346902</v>
      </c>
      <c r="P66" s="33">
        <v>2048.3680719536596</v>
      </c>
      <c r="Q66" s="33">
        <v>965.89853241607</v>
      </c>
      <c r="R66" s="33">
        <v>939.68883043881124</v>
      </c>
      <c r="S66" s="33">
        <v>2586.8537058123925</v>
      </c>
      <c r="T66" s="33">
        <v>3023.3815343010128</v>
      </c>
      <c r="U66" s="33">
        <v>3308.80834106048</v>
      </c>
      <c r="V66" s="33">
        <v>2969.1581425240697</v>
      </c>
      <c r="W66" s="33">
        <v>2547.968552273006</v>
      </c>
      <c r="X66" s="33">
        <v>3305.0639832503116</v>
      </c>
      <c r="Y66" s="33">
        <v>3739.1389718536589</v>
      </c>
      <c r="Z66" s="33">
        <v>599.87303851070999</v>
      </c>
      <c r="AA66" s="33">
        <v>461.59144705574994</v>
      </c>
      <c r="AB66" s="33">
        <v>655.91042456766695</v>
      </c>
      <c r="AC66" s="33">
        <v>885.53065915043453</v>
      </c>
      <c r="AD66" s="33">
        <v>1214.7315024956642</v>
      </c>
      <c r="AE66" s="33">
        <v>1179.9824388981851</v>
      </c>
    </row>
    <row r="67" spans="1:31">
      <c r="A67" s="29" t="s">
        <v>133</v>
      </c>
      <c r="B67" s="29" t="s">
        <v>65</v>
      </c>
      <c r="C67" s="33">
        <v>0</v>
      </c>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row>
    <row r="68" spans="1:31">
      <c r="A68" s="29" t="s">
        <v>133</v>
      </c>
      <c r="B68" s="29" t="s">
        <v>69</v>
      </c>
      <c r="C68" s="33">
        <v>15792.549062709562</v>
      </c>
      <c r="D68" s="33">
        <v>17014.130862528538</v>
      </c>
      <c r="E68" s="33">
        <v>14363.166783044537</v>
      </c>
      <c r="F68" s="33">
        <v>15151.345253341769</v>
      </c>
      <c r="G68" s="33">
        <v>14174.241413136368</v>
      </c>
      <c r="H68" s="33">
        <v>14795.36814329252</v>
      </c>
      <c r="I68" s="33">
        <v>13976.535703303325</v>
      </c>
      <c r="J68" s="33">
        <v>12582.125764306045</v>
      </c>
      <c r="K68" s="33">
        <v>11258.723424125847</v>
      </c>
      <c r="L68" s="33">
        <v>10368.915013888689</v>
      </c>
      <c r="M68" s="33">
        <v>10445.757955374005</v>
      </c>
      <c r="N68" s="33">
        <v>8463.5111803818418</v>
      </c>
      <c r="O68" s="33">
        <v>7974.2697798405416</v>
      </c>
      <c r="P68" s="33">
        <v>7186.2666197445051</v>
      </c>
      <c r="Q68" s="33">
        <v>6767.5207985419547</v>
      </c>
      <c r="R68" s="33">
        <v>5752.1198091792976</v>
      </c>
      <c r="S68" s="33">
        <v>4840.5496652636748</v>
      </c>
      <c r="T68" s="33">
        <v>4436.7265511819505</v>
      </c>
      <c r="U68" s="33">
        <v>3284.9207447655908</v>
      </c>
      <c r="V68" s="33">
        <v>3068.3409137416102</v>
      </c>
      <c r="W68" s="33">
        <v>2742.6922375036888</v>
      </c>
      <c r="X68" s="33">
        <v>2556.1720167470221</v>
      </c>
      <c r="Y68" s="33">
        <v>1744.8467161637736</v>
      </c>
      <c r="Z68" s="33">
        <v>1885.1861350261115</v>
      </c>
      <c r="AA68" s="33">
        <v>1173.6705675779212</v>
      </c>
      <c r="AB68" s="33">
        <v>926.93850161758553</v>
      </c>
      <c r="AC68" s="33">
        <v>893.21500549995676</v>
      </c>
      <c r="AD68" s="33">
        <v>740.80048811323343</v>
      </c>
      <c r="AE68" s="33">
        <v>590.44122039763567</v>
      </c>
    </row>
    <row r="69" spans="1:31">
      <c r="A69" s="29" t="s">
        <v>133</v>
      </c>
      <c r="B69" s="29" t="s">
        <v>68</v>
      </c>
      <c r="C69" s="33">
        <v>0.88215898033732609</v>
      </c>
      <c r="D69" s="33">
        <v>0.98022141226145787</v>
      </c>
      <c r="E69" s="33">
        <v>0.94193117904038182</v>
      </c>
      <c r="F69" s="33">
        <v>0.86504708397644992</v>
      </c>
      <c r="G69" s="33">
        <v>0.80469096788112293</v>
      </c>
      <c r="H69" s="33">
        <v>0.78614669440270901</v>
      </c>
      <c r="I69" s="33">
        <v>0.77342427803701286</v>
      </c>
      <c r="J69" s="33">
        <v>0.70164412522237396</v>
      </c>
      <c r="K69" s="33">
        <v>0.6978891084368779</v>
      </c>
      <c r="L69" s="33">
        <v>0.67174647322151604</v>
      </c>
      <c r="M69" s="33">
        <v>0.64396674803764586</v>
      </c>
      <c r="N69" s="33">
        <v>0.62413668723836391</v>
      </c>
      <c r="O69" s="33">
        <v>0.567105008116919</v>
      </c>
      <c r="P69" s="33">
        <v>0.52771876866241407</v>
      </c>
      <c r="Q69" s="33">
        <v>0.51626690011467602</v>
      </c>
      <c r="R69" s="33">
        <v>0.50630791165144096</v>
      </c>
      <c r="S69" s="33">
        <v>1.0857328124560739</v>
      </c>
      <c r="T69" s="33">
        <v>1.0215000730639101</v>
      </c>
      <c r="U69" s="33">
        <v>1.9860869727534789</v>
      </c>
      <c r="V69" s="33">
        <v>3.8264677934244493</v>
      </c>
      <c r="W69" s="33">
        <v>4.5212139461962497</v>
      </c>
      <c r="X69" s="33">
        <v>4.2830414603765581</v>
      </c>
      <c r="Y69" s="33">
        <v>5.8924605389992157</v>
      </c>
      <c r="Z69" s="33">
        <v>5.3863120160790459</v>
      </c>
      <c r="AA69" s="33">
        <v>5.1652911587039698</v>
      </c>
      <c r="AB69" s="33">
        <v>4.4005226502562804</v>
      </c>
      <c r="AC69" s="33">
        <v>4.0811808630258097</v>
      </c>
      <c r="AD69" s="33">
        <v>3.5713114517014404</v>
      </c>
      <c r="AE69" s="33">
        <v>3.6336425763366904</v>
      </c>
    </row>
    <row r="70" spans="1:31">
      <c r="A70" s="29" t="s">
        <v>133</v>
      </c>
      <c r="B70" s="29" t="s">
        <v>36</v>
      </c>
      <c r="C70" s="33">
        <v>9.364056639776E-2</v>
      </c>
      <c r="D70" s="33">
        <v>8.8684587164470002E-2</v>
      </c>
      <c r="E70" s="33">
        <v>9.3037493823299997E-2</v>
      </c>
      <c r="F70" s="33">
        <v>9.3637078136140001E-2</v>
      </c>
      <c r="G70" s="33">
        <v>8.7064030973760004E-2</v>
      </c>
      <c r="H70" s="33">
        <v>7.9551047780709996E-2</v>
      </c>
      <c r="I70" s="33">
        <v>7.2565997507979901E-2</v>
      </c>
      <c r="J70" s="33">
        <v>6.6339351580609995E-2</v>
      </c>
      <c r="K70" s="33">
        <v>5.7862328495229993E-2</v>
      </c>
      <c r="L70" s="33">
        <v>5.3902120551069903E-2</v>
      </c>
      <c r="M70" s="33">
        <v>4.9784484847779996E-2</v>
      </c>
      <c r="N70" s="33">
        <v>4.8881343168550001E-2</v>
      </c>
      <c r="O70" s="33">
        <v>4.5199145739299999E-2</v>
      </c>
      <c r="P70" s="33">
        <v>3.2364151826900008E-2</v>
      </c>
      <c r="Q70" s="33">
        <v>3.2421885736659994E-2</v>
      </c>
      <c r="R70" s="33">
        <v>3.1011770572160001E-2</v>
      </c>
      <c r="S70" s="33">
        <v>0.476513044</v>
      </c>
      <c r="T70" s="33">
        <v>0.45187497499999896</v>
      </c>
      <c r="U70" s="33">
        <v>0.63310097799999998</v>
      </c>
      <c r="V70" s="33">
        <v>0.58563623999999992</v>
      </c>
      <c r="W70" s="33">
        <v>0.82256426100000002</v>
      </c>
      <c r="X70" s="33">
        <v>0.78122672400000004</v>
      </c>
      <c r="Y70" s="33">
        <v>0.74176493599999993</v>
      </c>
      <c r="Z70" s="33">
        <v>0.71922636600000001</v>
      </c>
      <c r="AA70" s="33">
        <v>0.69424545599999998</v>
      </c>
      <c r="AB70" s="33">
        <v>0.63173937499999988</v>
      </c>
      <c r="AC70" s="33">
        <v>0.5934116599999999</v>
      </c>
      <c r="AD70" s="33">
        <v>0.55843563400000007</v>
      </c>
      <c r="AE70" s="33">
        <v>0.48917681800000001</v>
      </c>
    </row>
    <row r="71" spans="1:31">
      <c r="A71" s="29" t="s">
        <v>133</v>
      </c>
      <c r="B71" s="29" t="s">
        <v>73</v>
      </c>
      <c r="C71" s="33">
        <v>0</v>
      </c>
      <c r="D71" s="33">
        <v>0</v>
      </c>
      <c r="E71" s="33">
        <v>7.478669999999999E-8</v>
      </c>
      <c r="F71" s="33">
        <v>6.9287459999999991E-8</v>
      </c>
      <c r="G71" s="33">
        <v>6.5407045999999993E-8</v>
      </c>
      <c r="H71" s="33">
        <v>6.5529515000000006E-8</v>
      </c>
      <c r="I71" s="33">
        <v>6.3543855999999904E-8</v>
      </c>
      <c r="J71" s="33">
        <v>6.5901930000000001E-8</v>
      </c>
      <c r="K71" s="33">
        <v>6.320578E-8</v>
      </c>
      <c r="L71" s="33">
        <v>6.356041E-8</v>
      </c>
      <c r="M71" s="33">
        <v>6.330798999999999E-8</v>
      </c>
      <c r="N71" s="33">
        <v>9.4605275000000011E-8</v>
      </c>
      <c r="O71" s="33">
        <v>8.8408139999999998E-8</v>
      </c>
      <c r="P71" s="33">
        <v>8.3334475E-8</v>
      </c>
      <c r="Q71" s="33">
        <v>9.312093600000001E-8</v>
      </c>
      <c r="R71" s="33">
        <v>9.415049000000001E-8</v>
      </c>
      <c r="S71" s="33">
        <v>1.2582168E-7</v>
      </c>
      <c r="T71" s="33">
        <v>1.2078306000000001E-7</v>
      </c>
      <c r="U71" s="33">
        <v>1.1804955000000001E-7</v>
      </c>
      <c r="V71" s="33">
        <v>1.1491718E-7</v>
      </c>
      <c r="W71" s="33">
        <v>1.5235958999999999E-7</v>
      </c>
      <c r="X71" s="33">
        <v>1.4420626E-7</v>
      </c>
      <c r="Y71" s="33">
        <v>1.3795887999999999E-7</v>
      </c>
      <c r="Z71" s="33">
        <v>1.5785266000000001E-7</v>
      </c>
      <c r="AA71" s="33">
        <v>1.4832925999999999E-7</v>
      </c>
      <c r="AB71" s="33">
        <v>1.3822125000000001E-7</v>
      </c>
      <c r="AC71" s="33">
        <v>1.3286593999999901E-7</v>
      </c>
      <c r="AD71" s="33">
        <v>1.2869900000000001E-7</v>
      </c>
      <c r="AE71" s="33">
        <v>1.2370508999999999E-7</v>
      </c>
    </row>
    <row r="72" spans="1:31">
      <c r="A72" s="29" t="s">
        <v>133</v>
      </c>
      <c r="B72" s="29" t="s">
        <v>56</v>
      </c>
      <c r="C72" s="33">
        <v>9.6404701299999992E-2</v>
      </c>
      <c r="D72" s="33">
        <v>0.16051080399999898</v>
      </c>
      <c r="E72" s="33">
        <v>0.21052030300000002</v>
      </c>
      <c r="F72" s="33">
        <v>0.25840033200000001</v>
      </c>
      <c r="G72" s="33">
        <v>0.32741050199999999</v>
      </c>
      <c r="H72" s="33">
        <v>0.41877825399999996</v>
      </c>
      <c r="I72" s="33">
        <v>0.49785488999999999</v>
      </c>
      <c r="J72" s="33">
        <v>0.57811795499999996</v>
      </c>
      <c r="K72" s="33">
        <v>0.59955072999999992</v>
      </c>
      <c r="L72" s="33">
        <v>0.67682454999999897</v>
      </c>
      <c r="M72" s="33">
        <v>0.77444765400000004</v>
      </c>
      <c r="N72" s="33">
        <v>0.88124447000000006</v>
      </c>
      <c r="O72" s="33">
        <v>0.91640376000000001</v>
      </c>
      <c r="P72" s="33">
        <v>0.90960938000000002</v>
      </c>
      <c r="Q72" s="33">
        <v>0.96496906999999998</v>
      </c>
      <c r="R72" s="33">
        <v>0.95881552000000003</v>
      </c>
      <c r="S72" s="33">
        <v>0.81805492999999996</v>
      </c>
      <c r="T72" s="33">
        <v>0.80244876999999992</v>
      </c>
      <c r="U72" s="33">
        <v>0.80665920000000002</v>
      </c>
      <c r="V72" s="33">
        <v>0.77473645000000002</v>
      </c>
      <c r="W72" s="33">
        <v>0.79143783999999906</v>
      </c>
      <c r="X72" s="33">
        <v>0.77845771499999905</v>
      </c>
      <c r="Y72" s="33">
        <v>0.76480023000000008</v>
      </c>
      <c r="Z72" s="33">
        <v>0.78251220999999893</v>
      </c>
      <c r="AA72" s="33">
        <v>0.75569436999999995</v>
      </c>
      <c r="AB72" s="33">
        <v>0.69943321999999997</v>
      </c>
      <c r="AC72" s="33">
        <v>0.67271007999999999</v>
      </c>
      <c r="AD72" s="33">
        <v>0.63597991399999998</v>
      </c>
      <c r="AE72" s="33">
        <v>0.47004481999999997</v>
      </c>
    </row>
    <row r="73" spans="1:31">
      <c r="A73" s="34" t="s">
        <v>138</v>
      </c>
      <c r="B73" s="34"/>
      <c r="C73" s="35">
        <v>25455.651939606425</v>
      </c>
      <c r="D73" s="35">
        <v>26031.633575299493</v>
      </c>
      <c r="E73" s="35">
        <v>20212.216953176401</v>
      </c>
      <c r="F73" s="35">
        <v>18190.689516812647</v>
      </c>
      <c r="G73" s="35">
        <v>16992.358295791732</v>
      </c>
      <c r="H73" s="35">
        <v>17626.728443315351</v>
      </c>
      <c r="I73" s="35">
        <v>16564.673881205505</v>
      </c>
      <c r="J73" s="35">
        <v>15244.635897765073</v>
      </c>
      <c r="K73" s="35">
        <v>13536.763263483239</v>
      </c>
      <c r="L73" s="35">
        <v>12557.615366568667</v>
      </c>
      <c r="M73" s="35">
        <v>12536.82130492248</v>
      </c>
      <c r="N73" s="35">
        <v>13552.278562559513</v>
      </c>
      <c r="O73" s="35">
        <v>13137.774291717089</v>
      </c>
      <c r="P73" s="35">
        <v>14104.406295436511</v>
      </c>
      <c r="Q73" s="35">
        <v>9983.35047729082</v>
      </c>
      <c r="R73" s="35">
        <v>9346.9802240072204</v>
      </c>
      <c r="S73" s="35">
        <v>7428.4892223538327</v>
      </c>
      <c r="T73" s="35">
        <v>7461.1296997891277</v>
      </c>
      <c r="U73" s="35">
        <v>6595.7152891811247</v>
      </c>
      <c r="V73" s="35">
        <v>6041.3256322672141</v>
      </c>
      <c r="W73" s="35">
        <v>5295.1821431867611</v>
      </c>
      <c r="X73" s="35">
        <v>5865.51917906156</v>
      </c>
      <c r="Y73" s="35">
        <v>5489.8782902445819</v>
      </c>
      <c r="Z73" s="35">
        <v>2490.4456120258405</v>
      </c>
      <c r="AA73" s="35">
        <v>1640.4274306560651</v>
      </c>
      <c r="AB73" s="35">
        <v>1587.2495706663888</v>
      </c>
      <c r="AC73" s="35">
        <v>1782.8269631209471</v>
      </c>
      <c r="AD73" s="35">
        <v>1959.1034450814489</v>
      </c>
      <c r="AE73" s="35">
        <v>1774.0574346804576</v>
      </c>
    </row>
    <row r="75" spans="1:31">
      <c r="A75" s="19" t="s">
        <v>128</v>
      </c>
      <c r="B75" s="19" t="s">
        <v>129</v>
      </c>
      <c r="C75" s="19" t="s">
        <v>80</v>
      </c>
      <c r="D75" s="19" t="s">
        <v>89</v>
      </c>
      <c r="E75" s="19" t="s">
        <v>90</v>
      </c>
      <c r="F75" s="19" t="s">
        <v>91</v>
      </c>
      <c r="G75" s="19" t="s">
        <v>92</v>
      </c>
      <c r="H75" s="19" t="s">
        <v>93</v>
      </c>
      <c r="I75" s="19" t="s">
        <v>94</v>
      </c>
      <c r="J75" s="19" t="s">
        <v>95</v>
      </c>
      <c r="K75" s="19" t="s">
        <v>96</v>
      </c>
      <c r="L75" s="19" t="s">
        <v>97</v>
      </c>
      <c r="M75" s="19" t="s">
        <v>98</v>
      </c>
      <c r="N75" s="19" t="s">
        <v>99</v>
      </c>
      <c r="O75" s="19" t="s">
        <v>100</v>
      </c>
      <c r="P75" s="19" t="s">
        <v>101</v>
      </c>
      <c r="Q75" s="19" t="s">
        <v>102</v>
      </c>
      <c r="R75" s="19" t="s">
        <v>103</v>
      </c>
      <c r="S75" s="19" t="s">
        <v>104</v>
      </c>
      <c r="T75" s="19" t="s">
        <v>105</v>
      </c>
      <c r="U75" s="19" t="s">
        <v>106</v>
      </c>
      <c r="V75" s="19" t="s">
        <v>107</v>
      </c>
      <c r="W75" s="19" t="s">
        <v>108</v>
      </c>
      <c r="X75" s="19" t="s">
        <v>109</v>
      </c>
      <c r="Y75" s="19" t="s">
        <v>110</v>
      </c>
      <c r="Z75" s="19" t="s">
        <v>111</v>
      </c>
      <c r="AA75" s="19" t="s">
        <v>112</v>
      </c>
      <c r="AB75" s="19" t="s">
        <v>113</v>
      </c>
      <c r="AC75" s="19" t="s">
        <v>114</v>
      </c>
      <c r="AD75" s="19" t="s">
        <v>115</v>
      </c>
      <c r="AE75" s="19" t="s">
        <v>116</v>
      </c>
    </row>
    <row r="76" spans="1:31">
      <c r="A76" s="29" t="s">
        <v>134</v>
      </c>
      <c r="B76" s="29" t="s">
        <v>64</v>
      </c>
      <c r="C76" s="33">
        <v>0</v>
      </c>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row>
    <row r="77" spans="1:31">
      <c r="A77" s="29" t="s">
        <v>134</v>
      </c>
      <c r="B77" s="29" t="s">
        <v>71</v>
      </c>
      <c r="C77" s="33">
        <v>0</v>
      </c>
      <c r="D77" s="33">
        <v>0</v>
      </c>
      <c r="E77" s="33">
        <v>0</v>
      </c>
      <c r="F77" s="33">
        <v>0</v>
      </c>
      <c r="G77" s="33">
        <v>0</v>
      </c>
      <c r="H77" s="33">
        <v>0</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1:31">
      <c r="A78" s="29" t="s">
        <v>134</v>
      </c>
      <c r="B78" s="29" t="s">
        <v>20</v>
      </c>
      <c r="C78" s="33">
        <v>5.0013731999999999E-5</v>
      </c>
      <c r="D78" s="33">
        <v>4.7167043999999998E-5</v>
      </c>
      <c r="E78" s="33">
        <v>4.5940972999999897E-5</v>
      </c>
      <c r="F78" s="33">
        <v>4.3854400000000005E-5</v>
      </c>
      <c r="G78" s="33">
        <v>4.1460656000000001E-5</v>
      </c>
      <c r="H78" s="33">
        <v>3.9945237E-5</v>
      </c>
      <c r="I78" s="33">
        <v>3.9462604000000002E-5</v>
      </c>
      <c r="J78" s="33">
        <v>3.8789555000000002E-5</v>
      </c>
      <c r="K78" s="33">
        <v>3.8388367999999999E-5</v>
      </c>
      <c r="L78" s="33">
        <v>3.697504E-5</v>
      </c>
      <c r="M78" s="33">
        <v>3.4921533999999994E-5</v>
      </c>
      <c r="N78" s="33">
        <v>3.4462715999999995E-5</v>
      </c>
      <c r="O78" s="33">
        <v>3.3386845E-5</v>
      </c>
      <c r="P78" s="33">
        <v>3.2773881999999999E-5</v>
      </c>
      <c r="Q78" s="33">
        <v>3.2467805000000001E-5</v>
      </c>
      <c r="R78" s="33">
        <v>3.2059803999999998E-5</v>
      </c>
      <c r="S78" s="33">
        <v>3.1966976999999998E-5</v>
      </c>
      <c r="T78" s="33">
        <v>3.1749308E-5</v>
      </c>
      <c r="U78" s="33">
        <v>3.2903369999999999E-5</v>
      </c>
      <c r="V78" s="33">
        <v>3.1627583999999998E-5</v>
      </c>
      <c r="W78" s="33">
        <v>3.1712480000000004E-5</v>
      </c>
      <c r="X78" s="33">
        <v>3.1369689999999998E-5</v>
      </c>
      <c r="Y78" s="33">
        <v>3.1361266999999997E-5</v>
      </c>
      <c r="Z78" s="33">
        <v>3.1192643999999997E-5</v>
      </c>
      <c r="AA78" s="33">
        <v>3.0975229999999997E-5</v>
      </c>
      <c r="AB78" s="33">
        <v>3.0954407999999998E-5</v>
      </c>
      <c r="AC78" s="33">
        <v>3.0943569000000002E-5</v>
      </c>
      <c r="AD78" s="33">
        <v>3.1248365999999997E-5</v>
      </c>
      <c r="AE78" s="33">
        <v>3.0607564000000003E-5</v>
      </c>
    </row>
    <row r="79" spans="1:31">
      <c r="A79" s="29" t="s">
        <v>134</v>
      </c>
      <c r="B79" s="29" t="s">
        <v>32</v>
      </c>
      <c r="C79" s="33">
        <v>0</v>
      </c>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1:31">
      <c r="A80" s="29" t="s">
        <v>134</v>
      </c>
      <c r="B80" s="29" t="s">
        <v>66</v>
      </c>
      <c r="C80" s="33">
        <v>6.1889697499999805E-5</v>
      </c>
      <c r="D80" s="33">
        <v>5.7212985999999998E-5</v>
      </c>
      <c r="E80" s="33">
        <v>5.72964239999999E-5</v>
      </c>
      <c r="F80" s="33">
        <v>5.53944305E-5</v>
      </c>
      <c r="G80" s="33">
        <v>5.1566343399999999E-5</v>
      </c>
      <c r="H80" s="33">
        <v>5.2177584599999999E-5</v>
      </c>
      <c r="I80" s="33">
        <v>5.1444208000000007E-5</v>
      </c>
      <c r="J80" s="33">
        <v>5.09063346E-5</v>
      </c>
      <c r="K80" s="33">
        <v>5.1073165599999998E-5</v>
      </c>
      <c r="L80" s="33">
        <v>4.9847339299999988E-5</v>
      </c>
      <c r="M80" s="33">
        <v>4.5374319999999998E-5</v>
      </c>
      <c r="N80" s="33">
        <v>1.3605778154319998</v>
      </c>
      <c r="O80" s="33">
        <v>4.4426433000000002E-5</v>
      </c>
      <c r="P80" s="33">
        <v>4.381776999999999E-5</v>
      </c>
      <c r="Q80" s="33">
        <v>4.3295516599999999E-5</v>
      </c>
      <c r="R80" s="33">
        <v>4.2535555999999999E-5</v>
      </c>
      <c r="S80" s="33">
        <v>4.2958311399999995E-5</v>
      </c>
      <c r="T80" s="33">
        <v>4.1633137000000001E-5</v>
      </c>
      <c r="U80" s="33">
        <v>4.2094708499999988E-5</v>
      </c>
      <c r="V80" s="33">
        <v>2.7825932400000001E-5</v>
      </c>
      <c r="W80" s="33">
        <v>0.22253557987939998</v>
      </c>
      <c r="X80" s="33">
        <v>2.7369417399999999E-5</v>
      </c>
      <c r="Y80" s="33">
        <v>2.7152598500000001E-5</v>
      </c>
      <c r="Z80" s="33">
        <v>2.7584171700000001E-5</v>
      </c>
      <c r="AA80" s="33">
        <v>2.6497071999999997E-5</v>
      </c>
      <c r="AB80" s="33">
        <v>2.7049383799999999E-5</v>
      </c>
      <c r="AC80" s="33">
        <v>2.688942299999999E-5</v>
      </c>
      <c r="AD80" s="33">
        <v>0.81657127403999996</v>
      </c>
      <c r="AE80" s="33">
        <v>2.63422749999999E-5</v>
      </c>
    </row>
    <row r="81" spans="1:31">
      <c r="A81" s="29" t="s">
        <v>134</v>
      </c>
      <c r="B81" s="29" t="s">
        <v>65</v>
      </c>
      <c r="C81" s="33">
        <v>53511.159810000005</v>
      </c>
      <c r="D81" s="33">
        <v>51758.916349999992</v>
      </c>
      <c r="E81" s="33">
        <v>51391.152549999999</v>
      </c>
      <c r="F81" s="33">
        <v>57931.891049999998</v>
      </c>
      <c r="G81" s="33">
        <v>59172.787600000003</v>
      </c>
      <c r="H81" s="33">
        <v>50385.750899999999</v>
      </c>
      <c r="I81" s="33">
        <v>47931.038</v>
      </c>
      <c r="J81" s="33">
        <v>46957.191299999999</v>
      </c>
      <c r="K81" s="33">
        <v>40802.814599999998</v>
      </c>
      <c r="L81" s="33">
        <v>36874.042949999995</v>
      </c>
      <c r="M81" s="33">
        <v>32168.341959999998</v>
      </c>
      <c r="N81" s="33">
        <v>30788.91344</v>
      </c>
      <c r="O81" s="33">
        <v>28300.480219999998</v>
      </c>
      <c r="P81" s="33">
        <v>24406.722950929998</v>
      </c>
      <c r="Q81" s="33">
        <v>21497.139192999999</v>
      </c>
      <c r="R81" s="33">
        <v>18541.837928000004</v>
      </c>
      <c r="S81" s="33">
        <v>18671.257748999993</v>
      </c>
      <c r="T81" s="33">
        <v>17140.781228400003</v>
      </c>
      <c r="U81" s="33">
        <v>16286.414237999999</v>
      </c>
      <c r="V81" s="33">
        <v>13188.6675376</v>
      </c>
      <c r="W81" s="33">
        <v>14065.986383999998</v>
      </c>
      <c r="X81" s="33">
        <v>12726.651764</v>
      </c>
      <c r="Y81" s="33">
        <v>11271.485301999999</v>
      </c>
      <c r="Z81" s="33">
        <v>10483.0866745</v>
      </c>
      <c r="AA81" s="33">
        <v>9478.2358925999979</v>
      </c>
      <c r="AB81" s="33">
        <v>10138.204488400001</v>
      </c>
      <c r="AC81" s="33">
        <v>8969.732193849999</v>
      </c>
      <c r="AD81" s="33">
        <v>8938.4576789999992</v>
      </c>
      <c r="AE81" s="33">
        <v>7636.3343725999994</v>
      </c>
    </row>
    <row r="82" spans="1:31">
      <c r="A82" s="29" t="s">
        <v>134</v>
      </c>
      <c r="B82" s="29" t="s">
        <v>69</v>
      </c>
      <c r="C82" s="33">
        <v>3344.9435635964187</v>
      </c>
      <c r="D82" s="33">
        <v>3864.5274035101802</v>
      </c>
      <c r="E82" s="33">
        <v>3332.4717351443874</v>
      </c>
      <c r="F82" s="33">
        <v>3207.6660203884126</v>
      </c>
      <c r="G82" s="33">
        <v>3265.5882485515599</v>
      </c>
      <c r="H82" s="33">
        <v>3175.1588854256565</v>
      </c>
      <c r="I82" s="33">
        <v>3107.4110343181719</v>
      </c>
      <c r="J82" s="33">
        <v>2519.4575641131546</v>
      </c>
      <c r="K82" s="33">
        <v>2386.5384465343909</v>
      </c>
      <c r="L82" s="33">
        <v>2036.0393082681674</v>
      </c>
      <c r="M82" s="33">
        <v>2322.7341821454297</v>
      </c>
      <c r="N82" s="33">
        <v>1918.6039962297618</v>
      </c>
      <c r="O82" s="33">
        <v>1783.1509006327713</v>
      </c>
      <c r="P82" s="33">
        <v>1591.7682337618273</v>
      </c>
      <c r="Q82" s="33">
        <v>1357.4316202957327</v>
      </c>
      <c r="R82" s="33">
        <v>1227.9942506897946</v>
      </c>
      <c r="S82" s="33">
        <v>820.83571448270891</v>
      </c>
      <c r="T82" s="33">
        <v>801.65880134114434</v>
      </c>
      <c r="U82" s="33">
        <v>608.74674090449537</v>
      </c>
      <c r="V82" s="33">
        <v>581.53195392300347</v>
      </c>
      <c r="W82" s="33">
        <v>555.95694282635952</v>
      </c>
      <c r="X82" s="33">
        <v>518.1867945947746</v>
      </c>
      <c r="Y82" s="33">
        <v>461.00957857349607</v>
      </c>
      <c r="Z82" s="33">
        <v>374.93643060210491</v>
      </c>
      <c r="AA82" s="33">
        <v>377.91195224882097</v>
      </c>
      <c r="AB82" s="33">
        <v>293.13499416558852</v>
      </c>
      <c r="AC82" s="33">
        <v>307.35951533221925</v>
      </c>
      <c r="AD82" s="33">
        <v>258.98520952148806</v>
      </c>
      <c r="AE82" s="33">
        <v>243.4753359617925</v>
      </c>
    </row>
    <row r="83" spans="1:31">
      <c r="A83" s="29" t="s">
        <v>134</v>
      </c>
      <c r="B83" s="29" t="s">
        <v>68</v>
      </c>
      <c r="C83" s="33">
        <v>2.15502019999999E-8</v>
      </c>
      <c r="D83" s="33">
        <v>3.4430376999999996E-8</v>
      </c>
      <c r="E83" s="33">
        <v>4.6262769999999995E-8</v>
      </c>
      <c r="F83" s="33">
        <v>8.0192050000000004E-8</v>
      </c>
      <c r="G83" s="33">
        <v>8.483673999999999E-8</v>
      </c>
      <c r="H83" s="33">
        <v>1.0715927E-7</v>
      </c>
      <c r="I83" s="33">
        <v>1.2255597E-7</v>
      </c>
      <c r="J83" s="33">
        <v>1.3602028999999999E-7</v>
      </c>
      <c r="K83" s="33">
        <v>1.7921081999999998E-7</v>
      </c>
      <c r="L83" s="33">
        <v>2.0462616999999998E-7</v>
      </c>
      <c r="M83" s="33">
        <v>1.6155982000000001E-7</v>
      </c>
      <c r="N83" s="33">
        <v>1.5467719999999999E-7</v>
      </c>
      <c r="O83" s="33">
        <v>1.4973116E-7</v>
      </c>
      <c r="P83" s="33">
        <v>1.2398910999999999E-7</v>
      </c>
      <c r="Q83" s="33">
        <v>1.2604547E-7</v>
      </c>
      <c r="R83" s="33">
        <v>1.1480617E-7</v>
      </c>
      <c r="S83" s="33">
        <v>1.2010875999999998E-7</v>
      </c>
      <c r="T83" s="33">
        <v>1.4828121E-7</v>
      </c>
      <c r="U83" s="33">
        <v>2.4141053999999999E-7</v>
      </c>
      <c r="V83" s="33">
        <v>5.143216E-7</v>
      </c>
      <c r="W83" s="33">
        <v>4.9183425000000004E-7</v>
      </c>
      <c r="X83" s="33">
        <v>4.6941541999999999E-7</v>
      </c>
      <c r="Y83" s="33">
        <v>3.9535062000000003E-7</v>
      </c>
      <c r="Z83" s="33">
        <v>4.0226398000000004E-7</v>
      </c>
      <c r="AA83" s="33">
        <v>3.6611939999999999E-7</v>
      </c>
      <c r="AB83" s="33">
        <v>3.5305569999999998E-7</v>
      </c>
      <c r="AC83" s="33">
        <v>3.5433567E-7</v>
      </c>
      <c r="AD83" s="33">
        <v>3.3071904999999998E-7</v>
      </c>
      <c r="AE83" s="33">
        <v>3.0611949999999998E-7</v>
      </c>
    </row>
    <row r="84" spans="1:31">
      <c r="A84" s="29" t="s">
        <v>134</v>
      </c>
      <c r="B84" s="29" t="s">
        <v>36</v>
      </c>
      <c r="C84" s="33">
        <v>4.9881625999999996E-8</v>
      </c>
      <c r="D84" s="33">
        <v>6.7213644999999899E-8</v>
      </c>
      <c r="E84" s="33">
        <v>6.3319849999999999E-8</v>
      </c>
      <c r="F84" s="33">
        <v>7.2884699999999991E-8</v>
      </c>
      <c r="G84" s="33">
        <v>1.01363476E-7</v>
      </c>
      <c r="H84" s="33">
        <v>9.7871780000000001E-8</v>
      </c>
      <c r="I84" s="33">
        <v>1.1071492999999999E-7</v>
      </c>
      <c r="J84" s="33">
        <v>1.23971739999999E-7</v>
      </c>
      <c r="K84" s="33">
        <v>1.3493575E-7</v>
      </c>
      <c r="L84" s="33">
        <v>1.3546189E-7</v>
      </c>
      <c r="M84" s="33">
        <v>1.6292607E-7</v>
      </c>
      <c r="N84" s="33">
        <v>1.78978139999999E-7</v>
      </c>
      <c r="O84" s="33">
        <v>1.720708E-7</v>
      </c>
      <c r="P84" s="33">
        <v>1.6707686999999999E-7</v>
      </c>
      <c r="Q84" s="33">
        <v>1.7471842999999999E-7</v>
      </c>
      <c r="R84" s="33">
        <v>1.7086202999999999E-7</v>
      </c>
      <c r="S84" s="33">
        <v>1.83735139999999E-7</v>
      </c>
      <c r="T84" s="33">
        <v>1.8398256999999999E-7</v>
      </c>
      <c r="U84" s="33">
        <v>2.31860179999999E-7</v>
      </c>
      <c r="V84" s="33">
        <v>2.2355397000000001E-7</v>
      </c>
      <c r="W84" s="33">
        <v>2.07900299999999E-7</v>
      </c>
      <c r="X84" s="33">
        <v>1.9848836000000001E-7</v>
      </c>
      <c r="Y84" s="33">
        <v>2.0547165E-7</v>
      </c>
      <c r="Z84" s="33">
        <v>2.11144539999999E-7</v>
      </c>
      <c r="AA84" s="33">
        <v>2.0818821000000001E-7</v>
      </c>
      <c r="AB84" s="33">
        <v>2.093795E-7</v>
      </c>
      <c r="AC84" s="33">
        <v>2.1194638999999902E-7</v>
      </c>
      <c r="AD84" s="33">
        <v>2.4061021E-7</v>
      </c>
      <c r="AE84" s="33">
        <v>2.2537607999999901E-7</v>
      </c>
    </row>
    <row r="85" spans="1:31">
      <c r="A85" s="29" t="s">
        <v>134</v>
      </c>
      <c r="B85" s="29" t="s">
        <v>73</v>
      </c>
      <c r="C85" s="33">
        <v>0</v>
      </c>
      <c r="D85" s="33">
        <v>0</v>
      </c>
      <c r="E85" s="33">
        <v>1.7954705999999999E-7</v>
      </c>
      <c r="F85" s="33">
        <v>1.8049316E-7</v>
      </c>
      <c r="G85" s="33">
        <v>2.0127926499999997E-7</v>
      </c>
      <c r="H85" s="33">
        <v>2.0064388999999998E-7</v>
      </c>
      <c r="I85" s="33">
        <v>2.0162296399999998E-7</v>
      </c>
      <c r="J85" s="33">
        <v>2.0410529999999999E-7</v>
      </c>
      <c r="K85" s="33">
        <v>2.0418359799999999E-7</v>
      </c>
      <c r="L85" s="33">
        <v>2.0687319499999999E-7</v>
      </c>
      <c r="M85" s="33">
        <v>2.3638426399999901E-7</v>
      </c>
      <c r="N85" s="33">
        <v>2.5802175000000003E-7</v>
      </c>
      <c r="O85" s="33">
        <v>2.4820367999999901E-7</v>
      </c>
      <c r="P85" s="33">
        <v>2.4316058999999998E-7</v>
      </c>
      <c r="Q85" s="33">
        <v>2.4531636599999998E-7</v>
      </c>
      <c r="R85" s="33">
        <v>2.4842780000000002E-7</v>
      </c>
      <c r="S85" s="33">
        <v>2.5162132400000001E-7</v>
      </c>
      <c r="T85" s="33">
        <v>2.50985944E-7</v>
      </c>
      <c r="U85" s="33">
        <v>2.9151823999999897E-7</v>
      </c>
      <c r="V85" s="33">
        <v>2.8096198999999996E-7</v>
      </c>
      <c r="W85" s="33">
        <v>2.7009193000000007E-7</v>
      </c>
      <c r="X85" s="33">
        <v>2.6119770999999999E-7</v>
      </c>
      <c r="Y85" s="33">
        <v>2.6538479999999995E-7</v>
      </c>
      <c r="Z85" s="33">
        <v>2.6768678999999999E-7</v>
      </c>
      <c r="AA85" s="33">
        <v>2.6405719000000002E-7</v>
      </c>
      <c r="AB85" s="33">
        <v>2.6248982E-7</v>
      </c>
      <c r="AC85" s="33">
        <v>2.6387540999999998E-7</v>
      </c>
      <c r="AD85" s="33">
        <v>2.8284136999999995E-7</v>
      </c>
      <c r="AE85" s="33">
        <v>2.7316940999999898E-7</v>
      </c>
    </row>
    <row r="86" spans="1:31">
      <c r="A86" s="29" t="s">
        <v>134</v>
      </c>
      <c r="B86" s="29" t="s">
        <v>56</v>
      </c>
      <c r="C86" s="33">
        <v>2.3106766599999998E-3</v>
      </c>
      <c r="D86" s="33">
        <v>7.2118953999999891E-3</v>
      </c>
      <c r="E86" s="33">
        <v>4.6007083399999997E-3</v>
      </c>
      <c r="F86" s="33">
        <v>8.0502257000000001E-3</v>
      </c>
      <c r="G86" s="33">
        <v>1.3612568099999998E-2</v>
      </c>
      <c r="H86" s="33">
        <v>2.15919285999999E-2</v>
      </c>
      <c r="I86" s="33">
        <v>2.6884617999999999E-2</v>
      </c>
      <c r="J86" s="33">
        <v>3.33194635E-2</v>
      </c>
      <c r="K86" s="33">
        <v>4.2811848999999999E-2</v>
      </c>
      <c r="L86" s="33">
        <v>4.9619031000000001E-2</v>
      </c>
      <c r="M86" s="33">
        <v>9.1837379999999899E-2</v>
      </c>
      <c r="N86" s="33">
        <v>0.11210801599999999</v>
      </c>
      <c r="O86" s="33">
        <v>0.12028773</v>
      </c>
      <c r="P86" s="33">
        <v>0.14391403799999999</v>
      </c>
      <c r="Q86" s="33">
        <v>0.15881332500000001</v>
      </c>
      <c r="R86" s="33">
        <v>0.179440496</v>
      </c>
      <c r="S86" s="33">
        <v>0.17583805699999999</v>
      </c>
      <c r="T86" s="33">
        <v>0.17600825599999989</v>
      </c>
      <c r="U86" s="33">
        <v>0.17431911499999997</v>
      </c>
      <c r="V86" s="33">
        <v>0.193926708</v>
      </c>
      <c r="W86" s="33">
        <v>0.19043707799999998</v>
      </c>
      <c r="X86" s="33">
        <v>0.19788222299999997</v>
      </c>
      <c r="Y86" s="33">
        <v>0.18736208600000001</v>
      </c>
      <c r="Z86" s="33">
        <v>0.18810918100000001</v>
      </c>
      <c r="AA86" s="33">
        <v>0.192177131</v>
      </c>
      <c r="AB86" s="33">
        <v>0.17821951199999989</v>
      </c>
      <c r="AC86" s="33">
        <v>0.16985469599999989</v>
      </c>
      <c r="AD86" s="33">
        <v>0.16257888300000001</v>
      </c>
      <c r="AE86" s="33">
        <v>0.14776753200000001</v>
      </c>
    </row>
    <row r="87" spans="1:31">
      <c r="A87" s="34" t="s">
        <v>138</v>
      </c>
      <c r="B87" s="34"/>
      <c r="C87" s="35">
        <v>56856.103485521402</v>
      </c>
      <c r="D87" s="35">
        <v>55623.443857924634</v>
      </c>
      <c r="E87" s="35">
        <v>54723.624388428048</v>
      </c>
      <c r="F87" s="35">
        <v>61139.557169717431</v>
      </c>
      <c r="G87" s="35">
        <v>62438.375941663398</v>
      </c>
      <c r="H87" s="35">
        <v>53560.909877655635</v>
      </c>
      <c r="I87" s="35">
        <v>51038.449125347543</v>
      </c>
      <c r="J87" s="35">
        <v>49476.648953945056</v>
      </c>
      <c r="K87" s="35">
        <v>43189.353136175137</v>
      </c>
      <c r="L87" s="35">
        <v>38910.082345295174</v>
      </c>
      <c r="M87" s="35">
        <v>34491.076222602846</v>
      </c>
      <c r="N87" s="35">
        <v>32708.878048662587</v>
      </c>
      <c r="O87" s="35">
        <v>30083.63119859578</v>
      </c>
      <c r="P87" s="35">
        <v>25998.491261407467</v>
      </c>
      <c r="Q87" s="35">
        <v>22854.570889185099</v>
      </c>
      <c r="R87" s="35">
        <v>19769.832253399964</v>
      </c>
      <c r="S87" s="35">
        <v>19492.093538528097</v>
      </c>
      <c r="T87" s="35">
        <v>17942.440103271874</v>
      </c>
      <c r="U87" s="35">
        <v>16895.161054143984</v>
      </c>
      <c r="V87" s="35">
        <v>13770.199551490841</v>
      </c>
      <c r="W87" s="35">
        <v>14622.165894610553</v>
      </c>
      <c r="X87" s="35">
        <v>13244.838617803298</v>
      </c>
      <c r="Y87" s="35">
        <v>11732.494939482711</v>
      </c>
      <c r="Z87" s="35">
        <v>10858.023164281185</v>
      </c>
      <c r="AA87" s="35">
        <v>9856.1479026872403</v>
      </c>
      <c r="AB87" s="35">
        <v>10431.339540922436</v>
      </c>
      <c r="AC87" s="35">
        <v>9277.0917673695458</v>
      </c>
      <c r="AD87" s="35">
        <v>9198.2594913746125</v>
      </c>
      <c r="AE87" s="35">
        <v>7879.8097658177503</v>
      </c>
    </row>
    <row r="90" spans="1:31" collapsed="1">
      <c r="A90" s="18" t="s">
        <v>135</v>
      </c>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row>
    <row r="91" spans="1:31">
      <c r="A91" s="19" t="s">
        <v>128</v>
      </c>
      <c r="B91" s="19" t="s">
        <v>129</v>
      </c>
      <c r="C91" s="19" t="s">
        <v>80</v>
      </c>
      <c r="D91" s="19" t="s">
        <v>89</v>
      </c>
      <c r="E91" s="19" t="s">
        <v>90</v>
      </c>
      <c r="F91" s="19" t="s">
        <v>91</v>
      </c>
      <c r="G91" s="19" t="s">
        <v>92</v>
      </c>
      <c r="H91" s="19" t="s">
        <v>93</v>
      </c>
      <c r="I91" s="19" t="s">
        <v>94</v>
      </c>
      <c r="J91" s="19" t="s">
        <v>95</v>
      </c>
      <c r="K91" s="19" t="s">
        <v>96</v>
      </c>
      <c r="L91" s="19" t="s">
        <v>97</v>
      </c>
      <c r="M91" s="19" t="s">
        <v>98</v>
      </c>
      <c r="N91" s="19" t="s">
        <v>99</v>
      </c>
      <c r="O91" s="19" t="s">
        <v>100</v>
      </c>
      <c r="P91" s="19" t="s">
        <v>101</v>
      </c>
      <c r="Q91" s="19" t="s">
        <v>102</v>
      </c>
      <c r="R91" s="19" t="s">
        <v>103</v>
      </c>
      <c r="S91" s="19" t="s">
        <v>104</v>
      </c>
      <c r="T91" s="19" t="s">
        <v>105</v>
      </c>
      <c r="U91" s="19" t="s">
        <v>106</v>
      </c>
      <c r="V91" s="19" t="s">
        <v>107</v>
      </c>
      <c r="W91" s="19" t="s">
        <v>108</v>
      </c>
      <c r="X91" s="19" t="s">
        <v>109</v>
      </c>
      <c r="Y91" s="19" t="s">
        <v>110</v>
      </c>
      <c r="Z91" s="19" t="s">
        <v>111</v>
      </c>
      <c r="AA91" s="19" t="s">
        <v>112</v>
      </c>
      <c r="AB91" s="19" t="s">
        <v>113</v>
      </c>
      <c r="AC91" s="19" t="s">
        <v>114</v>
      </c>
      <c r="AD91" s="19" t="s">
        <v>115</v>
      </c>
      <c r="AE91" s="19" t="s">
        <v>116</v>
      </c>
    </row>
    <row r="92" spans="1:31">
      <c r="A92" s="29" t="s">
        <v>40</v>
      </c>
      <c r="B92" s="29" t="s">
        <v>70</v>
      </c>
      <c r="C92" s="37">
        <v>0.24274651489999993</v>
      </c>
      <c r="D92" s="37">
        <v>0.31344470190000001</v>
      </c>
      <c r="E92" s="37">
        <v>0.31940130449999982</v>
      </c>
      <c r="F92" s="37">
        <v>0.3468943263</v>
      </c>
      <c r="G92" s="37">
        <v>0.32658932559999998</v>
      </c>
      <c r="H92" s="37">
        <v>0.30615394839999999</v>
      </c>
      <c r="I92" s="37">
        <v>0.28250120319999988</v>
      </c>
      <c r="J92" s="37">
        <v>0.25027754140000003</v>
      </c>
      <c r="K92" s="37">
        <v>0.22108385159999999</v>
      </c>
      <c r="L92" s="37">
        <v>0.20950984199999992</v>
      </c>
      <c r="M92" s="37">
        <v>0.1944658205</v>
      </c>
      <c r="N92" s="37">
        <v>0.19253503599999999</v>
      </c>
      <c r="O92" s="37">
        <v>0.157495091</v>
      </c>
      <c r="P92" s="37">
        <v>0.131009496</v>
      </c>
      <c r="Q92" s="37">
        <v>0.1325494243</v>
      </c>
      <c r="R92" s="37">
        <v>0.12669690049999999</v>
      </c>
      <c r="S92" s="37">
        <v>0.10783488329999999</v>
      </c>
      <c r="T92" s="37">
        <v>0.10050313920000001</v>
      </c>
      <c r="U92" s="37">
        <v>9.8719600399999913E-2</v>
      </c>
      <c r="V92" s="37">
        <v>7.9733833700000006E-2</v>
      </c>
      <c r="W92" s="37">
        <v>4.4530643999999994E-2</v>
      </c>
      <c r="X92" s="37">
        <v>2.4249649999999998E-2</v>
      </c>
      <c r="Y92" s="37">
        <v>2.2692094999999999E-2</v>
      </c>
      <c r="Z92" s="37">
        <v>2.3284032999999902E-2</v>
      </c>
      <c r="AA92" s="37">
        <v>2.231178E-2</v>
      </c>
      <c r="AB92" s="37">
        <v>1.9385951999999998E-2</v>
      </c>
      <c r="AC92" s="37">
        <v>1.8437163999999999E-2</v>
      </c>
      <c r="AD92" s="37">
        <v>1.7290725999999999E-2</v>
      </c>
      <c r="AE92" s="37">
        <v>1.4022829000000001E-2</v>
      </c>
    </row>
    <row r="93" spans="1:31">
      <c r="A93" s="29" t="s">
        <v>40</v>
      </c>
      <c r="B93" s="29" t="s">
        <v>72</v>
      </c>
      <c r="C93" s="33">
        <v>1221.4412259999999</v>
      </c>
      <c r="D93" s="33">
        <v>3813.0086799999999</v>
      </c>
      <c r="E93" s="33">
        <v>4740.5417600000001</v>
      </c>
      <c r="F93" s="33">
        <v>12127.685182000001</v>
      </c>
      <c r="G93" s="33">
        <v>8436.9910309999996</v>
      </c>
      <c r="H93" s="33">
        <v>8035.8652153000003</v>
      </c>
      <c r="I93" s="33">
        <v>9214.5608773000004</v>
      </c>
      <c r="J93" s="33">
        <v>11665.378313000001</v>
      </c>
      <c r="K93" s="33">
        <v>8726.951903600002</v>
      </c>
      <c r="L93" s="33">
        <v>9227.4453291999998</v>
      </c>
      <c r="M93" s="33">
        <v>9403.6625643999996</v>
      </c>
      <c r="N93" s="33">
        <v>13075.817299599999</v>
      </c>
      <c r="O93" s="33">
        <v>11380.5867094</v>
      </c>
      <c r="P93" s="33">
        <v>9701.4903463999981</v>
      </c>
      <c r="Q93" s="33">
        <v>11539.879342600001</v>
      </c>
      <c r="R93" s="33">
        <v>10148.3181522</v>
      </c>
      <c r="S93" s="33">
        <v>8518.3139403000005</v>
      </c>
      <c r="T93" s="33">
        <v>7533.0156027000003</v>
      </c>
      <c r="U93" s="33">
        <v>7944.4201570000005</v>
      </c>
      <c r="V93" s="33">
        <v>8038.2493870000008</v>
      </c>
      <c r="W93" s="33">
        <v>7766.8891960000001</v>
      </c>
      <c r="X93" s="33">
        <v>7612.3525192000006</v>
      </c>
      <c r="Y93" s="33">
        <v>7315.7176952999998</v>
      </c>
      <c r="Z93" s="33">
        <v>7392.4055164000001</v>
      </c>
      <c r="AA93" s="33">
        <v>7650.0936081999998</v>
      </c>
      <c r="AB93" s="33">
        <v>6248.6692495999996</v>
      </c>
      <c r="AC93" s="33">
        <v>5342.9327524</v>
      </c>
      <c r="AD93" s="33">
        <v>5676.1053484000004</v>
      </c>
      <c r="AE93" s="33">
        <v>3946.0927173999999</v>
      </c>
    </row>
    <row r="94" spans="1:31">
      <c r="A94" s="29" t="s">
        <v>40</v>
      </c>
      <c r="B94" s="29" t="s">
        <v>76</v>
      </c>
      <c r="C94" s="33">
        <v>0.47014516020000002</v>
      </c>
      <c r="D94" s="33">
        <v>0.81459262459999993</v>
      </c>
      <c r="E94" s="33">
        <v>1.0768542622399988</v>
      </c>
      <c r="F94" s="33">
        <v>1.80066749355</v>
      </c>
      <c r="G94" s="33">
        <v>2.5663592194999998</v>
      </c>
      <c r="H94" s="33">
        <v>3.3382562111999992</v>
      </c>
      <c r="I94" s="33">
        <v>4.1970022748</v>
      </c>
      <c r="J94" s="33">
        <v>5.0212394735000005</v>
      </c>
      <c r="K94" s="33">
        <v>5.695012804000001</v>
      </c>
      <c r="L94" s="33">
        <v>6.6438096479999995</v>
      </c>
      <c r="M94" s="33">
        <v>7.7728491990000004</v>
      </c>
      <c r="N94" s="33">
        <v>9.124391103999999</v>
      </c>
      <c r="O94" s="33">
        <v>9.6838178750000008</v>
      </c>
      <c r="P94" s="33">
        <v>9.8279777819999996</v>
      </c>
      <c r="Q94" s="33">
        <v>10.492896082999991</v>
      </c>
      <c r="R94" s="33">
        <v>10.761328058000002</v>
      </c>
      <c r="S94" s="33">
        <v>9.732395842999999</v>
      </c>
      <c r="T94" s="33">
        <v>9.6256971100000008</v>
      </c>
      <c r="U94" s="33">
        <v>9.7465636619999998</v>
      </c>
      <c r="V94" s="33">
        <v>9.9084251070000011</v>
      </c>
      <c r="W94" s="33">
        <v>10.190278454999998</v>
      </c>
      <c r="X94" s="33">
        <v>10.27246272</v>
      </c>
      <c r="Y94" s="33">
        <v>10.026219655</v>
      </c>
      <c r="Z94" s="33">
        <v>10.458163299999999</v>
      </c>
      <c r="AA94" s="33">
        <v>9.9165089699999989</v>
      </c>
      <c r="AB94" s="33">
        <v>9.1001853180000012</v>
      </c>
      <c r="AC94" s="33">
        <v>8.980622904999997</v>
      </c>
      <c r="AD94" s="33">
        <v>8.856948114999998</v>
      </c>
      <c r="AE94" s="33">
        <v>6.7372243059999999</v>
      </c>
    </row>
    <row r="95" spans="1:3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row>
    <row r="96" spans="1:31">
      <c r="A96" s="19" t="s">
        <v>128</v>
      </c>
      <c r="B96" s="19" t="s">
        <v>129</v>
      </c>
      <c r="C96" s="19" t="s">
        <v>80</v>
      </c>
      <c r="D96" s="19" t="s">
        <v>89</v>
      </c>
      <c r="E96" s="19" t="s">
        <v>90</v>
      </c>
      <c r="F96" s="19" t="s">
        <v>91</v>
      </c>
      <c r="G96" s="19" t="s">
        <v>92</v>
      </c>
      <c r="H96" s="19" t="s">
        <v>93</v>
      </c>
      <c r="I96" s="19" t="s">
        <v>94</v>
      </c>
      <c r="J96" s="19" t="s">
        <v>95</v>
      </c>
      <c r="K96" s="19" t="s">
        <v>96</v>
      </c>
      <c r="L96" s="19" t="s">
        <v>97</v>
      </c>
      <c r="M96" s="19" t="s">
        <v>98</v>
      </c>
      <c r="N96" s="19" t="s">
        <v>99</v>
      </c>
      <c r="O96" s="19" t="s">
        <v>100</v>
      </c>
      <c r="P96" s="19" t="s">
        <v>101</v>
      </c>
      <c r="Q96" s="19" t="s">
        <v>102</v>
      </c>
      <c r="R96" s="19" t="s">
        <v>103</v>
      </c>
      <c r="S96" s="19" t="s">
        <v>104</v>
      </c>
      <c r="T96" s="19" t="s">
        <v>105</v>
      </c>
      <c r="U96" s="19" t="s">
        <v>106</v>
      </c>
      <c r="V96" s="19" t="s">
        <v>107</v>
      </c>
      <c r="W96" s="19" t="s">
        <v>108</v>
      </c>
      <c r="X96" s="19" t="s">
        <v>109</v>
      </c>
      <c r="Y96" s="19" t="s">
        <v>110</v>
      </c>
      <c r="Z96" s="19" t="s">
        <v>111</v>
      </c>
      <c r="AA96" s="19" t="s">
        <v>112</v>
      </c>
      <c r="AB96" s="19" t="s">
        <v>113</v>
      </c>
      <c r="AC96" s="19" t="s">
        <v>114</v>
      </c>
      <c r="AD96" s="19" t="s">
        <v>115</v>
      </c>
      <c r="AE96" s="19" t="s">
        <v>116</v>
      </c>
    </row>
    <row r="97" spans="1:31">
      <c r="A97" s="29" t="s">
        <v>130</v>
      </c>
      <c r="B97" s="29" t="s">
        <v>70</v>
      </c>
      <c r="C97" s="33">
        <v>0</v>
      </c>
      <c r="D97" s="33">
        <v>0</v>
      </c>
      <c r="E97" s="33">
        <v>0</v>
      </c>
      <c r="F97" s="33">
        <v>0</v>
      </c>
      <c r="G97" s="33">
        <v>0</v>
      </c>
      <c r="H97" s="33">
        <v>0</v>
      </c>
      <c r="I97" s="33">
        <v>0</v>
      </c>
      <c r="J97" s="33">
        <v>0</v>
      </c>
      <c r="K97" s="33">
        <v>0</v>
      </c>
      <c r="L97" s="33">
        <v>0</v>
      </c>
      <c r="M97" s="33">
        <v>0</v>
      </c>
      <c r="N97" s="33">
        <v>0</v>
      </c>
      <c r="O97" s="33">
        <v>0</v>
      </c>
      <c r="P97" s="33">
        <v>0</v>
      </c>
      <c r="Q97" s="33">
        <v>0</v>
      </c>
      <c r="R97" s="33">
        <v>0</v>
      </c>
      <c r="S97" s="33">
        <v>0</v>
      </c>
      <c r="T97" s="33">
        <v>0</v>
      </c>
      <c r="U97" s="33">
        <v>0</v>
      </c>
      <c r="V97" s="33">
        <v>0</v>
      </c>
      <c r="W97" s="33">
        <v>0</v>
      </c>
      <c r="X97" s="33">
        <v>0</v>
      </c>
      <c r="Y97" s="33">
        <v>0</v>
      </c>
      <c r="Z97" s="33">
        <v>0</v>
      </c>
      <c r="AA97" s="33">
        <v>0</v>
      </c>
      <c r="AB97" s="33">
        <v>0</v>
      </c>
      <c r="AC97" s="33">
        <v>0</v>
      </c>
      <c r="AD97" s="33">
        <v>0</v>
      </c>
      <c r="AE97" s="33">
        <v>0</v>
      </c>
    </row>
    <row r="98" spans="1:31">
      <c r="A98" s="29" t="s">
        <v>130</v>
      </c>
      <c r="B98" s="29" t="s">
        <v>72</v>
      </c>
      <c r="C98" s="33">
        <v>916.11334599999998</v>
      </c>
      <c r="D98" s="33">
        <v>2882.9051199999999</v>
      </c>
      <c r="E98" s="33">
        <v>3490.4921599999998</v>
      </c>
      <c r="F98" s="33">
        <v>7541.5206820000003</v>
      </c>
      <c r="G98" s="33">
        <v>3897.1825309999999</v>
      </c>
      <c r="H98" s="33">
        <v>4431.4760152999997</v>
      </c>
      <c r="I98" s="33">
        <v>5630.1486772999997</v>
      </c>
      <c r="J98" s="33">
        <v>7052.7623130000002</v>
      </c>
      <c r="K98" s="33">
        <v>5186.3677036000008</v>
      </c>
      <c r="L98" s="33">
        <v>5686.1458291999998</v>
      </c>
      <c r="M98" s="33">
        <v>6204.3080643999992</v>
      </c>
      <c r="N98" s="33">
        <v>9059.9777995999993</v>
      </c>
      <c r="O98" s="33">
        <v>7914.0839094000003</v>
      </c>
      <c r="P98" s="33">
        <v>6579.631546399999</v>
      </c>
      <c r="Q98" s="33">
        <v>8253.2435426000011</v>
      </c>
      <c r="R98" s="33">
        <v>7146.6919521999998</v>
      </c>
      <c r="S98" s="33">
        <v>6649.7234403000002</v>
      </c>
      <c r="T98" s="33">
        <v>5728.2106027</v>
      </c>
      <c r="U98" s="33">
        <v>6149.8019570000006</v>
      </c>
      <c r="V98" s="33">
        <v>6208.8332870000004</v>
      </c>
      <c r="W98" s="33">
        <v>5590.4319960000003</v>
      </c>
      <c r="X98" s="33">
        <v>5826.6635192000003</v>
      </c>
      <c r="Y98" s="33">
        <v>6019.6906952999998</v>
      </c>
      <c r="Z98" s="33">
        <v>5950.0489164000001</v>
      </c>
      <c r="AA98" s="33">
        <v>6420.5167081999998</v>
      </c>
      <c r="AB98" s="33">
        <v>5251.5169995999995</v>
      </c>
      <c r="AC98" s="33">
        <v>4473.9797523999996</v>
      </c>
      <c r="AD98" s="33">
        <v>4930.1384484</v>
      </c>
      <c r="AE98" s="33">
        <v>3694.3666174</v>
      </c>
    </row>
    <row r="99" spans="1:31">
      <c r="A99" s="29" t="s">
        <v>130</v>
      </c>
      <c r="B99" s="29" t="s">
        <v>76</v>
      </c>
      <c r="C99" s="33">
        <v>0.17035836299999998</v>
      </c>
      <c r="D99" s="33">
        <v>0.31299884899999997</v>
      </c>
      <c r="E99" s="33">
        <v>0.38450874000000002</v>
      </c>
      <c r="F99" s="33">
        <v>0.69605008000000002</v>
      </c>
      <c r="G99" s="33">
        <v>1.0020513500000001</v>
      </c>
      <c r="H99" s="33">
        <v>1.28305095</v>
      </c>
      <c r="I99" s="33">
        <v>1.6217083499999998</v>
      </c>
      <c r="J99" s="33">
        <v>1.86853055</v>
      </c>
      <c r="K99" s="33">
        <v>2.1033696700000002</v>
      </c>
      <c r="L99" s="33">
        <v>2.41721443</v>
      </c>
      <c r="M99" s="33">
        <v>2.7198161000000001</v>
      </c>
      <c r="N99" s="33">
        <v>3.1259907500000002</v>
      </c>
      <c r="O99" s="33">
        <v>3.3551527000000001</v>
      </c>
      <c r="P99" s="33">
        <v>3.3108312999999998</v>
      </c>
      <c r="Q99" s="33">
        <v>3.5222210999999901</v>
      </c>
      <c r="R99" s="33">
        <v>3.6158400999999998</v>
      </c>
      <c r="S99" s="33">
        <v>3.4541787000000004</v>
      </c>
      <c r="T99" s="33">
        <v>3.3619631000000001</v>
      </c>
      <c r="U99" s="33">
        <v>3.4572532700000003</v>
      </c>
      <c r="V99" s="33">
        <v>3.4213803</v>
      </c>
      <c r="W99" s="33">
        <v>3.52377114</v>
      </c>
      <c r="X99" s="33">
        <v>3.5768189399999999</v>
      </c>
      <c r="Y99" s="33">
        <v>3.5206558000000001</v>
      </c>
      <c r="Z99" s="33">
        <v>3.6665338599999999</v>
      </c>
      <c r="AA99" s="33">
        <v>3.5368282599999987</v>
      </c>
      <c r="AB99" s="33">
        <v>3.3614876499999999</v>
      </c>
      <c r="AC99" s="33">
        <v>3.2162858499999998</v>
      </c>
      <c r="AD99" s="33">
        <v>3.2948557999999997</v>
      </c>
      <c r="AE99" s="33">
        <v>2.65979118</v>
      </c>
    </row>
    <row r="100" spans="1:3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1:31">
      <c r="A101" s="19" t="s">
        <v>128</v>
      </c>
      <c r="B101" s="19" t="s">
        <v>129</v>
      </c>
      <c r="C101" s="19" t="s">
        <v>80</v>
      </c>
      <c r="D101" s="19" t="s">
        <v>89</v>
      </c>
      <c r="E101" s="19" t="s">
        <v>90</v>
      </c>
      <c r="F101" s="19" t="s">
        <v>91</v>
      </c>
      <c r="G101" s="19" t="s">
        <v>92</v>
      </c>
      <c r="H101" s="19" t="s">
        <v>93</v>
      </c>
      <c r="I101" s="19" t="s">
        <v>94</v>
      </c>
      <c r="J101" s="19" t="s">
        <v>95</v>
      </c>
      <c r="K101" s="19" t="s">
        <v>96</v>
      </c>
      <c r="L101" s="19" t="s">
        <v>97</v>
      </c>
      <c r="M101" s="19" t="s">
        <v>98</v>
      </c>
      <c r="N101" s="19" t="s">
        <v>99</v>
      </c>
      <c r="O101" s="19" t="s">
        <v>100</v>
      </c>
      <c r="P101" s="19" t="s">
        <v>101</v>
      </c>
      <c r="Q101" s="19" t="s">
        <v>102</v>
      </c>
      <c r="R101" s="19" t="s">
        <v>103</v>
      </c>
      <c r="S101" s="19" t="s">
        <v>104</v>
      </c>
      <c r="T101" s="19" t="s">
        <v>105</v>
      </c>
      <c r="U101" s="19" t="s">
        <v>106</v>
      </c>
      <c r="V101" s="19" t="s">
        <v>107</v>
      </c>
      <c r="W101" s="19" t="s">
        <v>108</v>
      </c>
      <c r="X101" s="19" t="s">
        <v>109</v>
      </c>
      <c r="Y101" s="19" t="s">
        <v>110</v>
      </c>
      <c r="Z101" s="19" t="s">
        <v>111</v>
      </c>
      <c r="AA101" s="19" t="s">
        <v>112</v>
      </c>
      <c r="AB101" s="19" t="s">
        <v>113</v>
      </c>
      <c r="AC101" s="19" t="s">
        <v>114</v>
      </c>
      <c r="AD101" s="19" t="s">
        <v>115</v>
      </c>
      <c r="AE101" s="19" t="s">
        <v>116</v>
      </c>
    </row>
    <row r="102" spans="1:31">
      <c r="A102" s="29" t="s">
        <v>131</v>
      </c>
      <c r="B102" s="29" t="s">
        <v>70</v>
      </c>
      <c r="C102" s="33">
        <v>0</v>
      </c>
      <c r="D102" s="33">
        <v>2.3897821E-2</v>
      </c>
      <c r="E102" s="33">
        <v>2.6858409999999999E-2</v>
      </c>
      <c r="F102" s="33">
        <v>3.1887673999999998E-2</v>
      </c>
      <c r="G102" s="33">
        <v>3.2331229999999996E-2</v>
      </c>
      <c r="H102" s="33">
        <v>3.0137453000000002E-2</v>
      </c>
      <c r="I102" s="33">
        <v>2.8096665999999999E-2</v>
      </c>
      <c r="J102" s="33">
        <v>2.6195917000000003E-2</v>
      </c>
      <c r="K102" s="33">
        <v>2.3898064E-2</v>
      </c>
      <c r="L102" s="33">
        <v>2.3275963E-2</v>
      </c>
      <c r="M102" s="33">
        <v>2.1607773E-2</v>
      </c>
      <c r="N102" s="33">
        <v>2.0919614999999999E-2</v>
      </c>
      <c r="O102" s="33">
        <v>1.9417429E-2</v>
      </c>
      <c r="P102" s="33">
        <v>1.8383896E-2</v>
      </c>
      <c r="Q102" s="33">
        <v>1.7555333999999999E-2</v>
      </c>
      <c r="R102" s="33">
        <v>1.6798604999999998E-2</v>
      </c>
      <c r="S102" s="33">
        <v>1.3000370000000001E-2</v>
      </c>
      <c r="T102" s="33">
        <v>1.2489531E-2</v>
      </c>
      <c r="U102" s="33">
        <v>1.2336089999999899E-2</v>
      </c>
      <c r="V102" s="33">
        <v>0</v>
      </c>
      <c r="W102" s="33">
        <v>0</v>
      </c>
      <c r="X102" s="33">
        <v>0</v>
      </c>
      <c r="Y102" s="33">
        <v>0</v>
      </c>
      <c r="Z102" s="33">
        <v>0</v>
      </c>
      <c r="AA102" s="33">
        <v>0</v>
      </c>
      <c r="AB102" s="33">
        <v>0</v>
      </c>
      <c r="AC102" s="33">
        <v>0</v>
      </c>
      <c r="AD102" s="33">
        <v>0</v>
      </c>
      <c r="AE102" s="33">
        <v>0</v>
      </c>
    </row>
    <row r="103" spans="1:31">
      <c r="A103" s="29" t="s">
        <v>131</v>
      </c>
      <c r="B103" s="29" t="s">
        <v>72</v>
      </c>
      <c r="C103" s="33">
        <v>305.32787999999999</v>
      </c>
      <c r="D103" s="33">
        <v>930.10356000000002</v>
      </c>
      <c r="E103" s="33">
        <v>1250.0496000000001</v>
      </c>
      <c r="F103" s="33">
        <v>4586.1644999999999</v>
      </c>
      <c r="G103" s="33">
        <v>4539.8085000000001</v>
      </c>
      <c r="H103" s="33">
        <v>3604.3892000000001</v>
      </c>
      <c r="I103" s="33">
        <v>3584.4122000000002</v>
      </c>
      <c r="J103" s="33">
        <v>4612.616</v>
      </c>
      <c r="K103" s="33">
        <v>3540.5842000000002</v>
      </c>
      <c r="L103" s="33">
        <v>3541.2995000000001</v>
      </c>
      <c r="M103" s="33">
        <v>3199.3544999999999</v>
      </c>
      <c r="N103" s="33">
        <v>4015.8395</v>
      </c>
      <c r="O103" s="33">
        <v>3466.5027999999998</v>
      </c>
      <c r="P103" s="33">
        <v>3121.8588</v>
      </c>
      <c r="Q103" s="33">
        <v>3286.6358</v>
      </c>
      <c r="R103" s="33">
        <v>3001.6262000000002</v>
      </c>
      <c r="S103" s="33">
        <v>1868.5905</v>
      </c>
      <c r="T103" s="33">
        <v>1804.8050000000001</v>
      </c>
      <c r="U103" s="33">
        <v>1794.6181999999999</v>
      </c>
      <c r="V103" s="33">
        <v>1829.4161000000001</v>
      </c>
      <c r="W103" s="33">
        <v>2176.4572000000003</v>
      </c>
      <c r="X103" s="33">
        <v>1785.6890000000001</v>
      </c>
      <c r="Y103" s="33">
        <v>1296.027</v>
      </c>
      <c r="Z103" s="33">
        <v>1442.3566000000001</v>
      </c>
      <c r="AA103" s="33">
        <v>1229.5768999999998</v>
      </c>
      <c r="AB103" s="33">
        <v>997.15224999999998</v>
      </c>
      <c r="AC103" s="33">
        <v>868.95299999999997</v>
      </c>
      <c r="AD103" s="33">
        <v>745.96690000000001</v>
      </c>
      <c r="AE103" s="33">
        <v>251.7261</v>
      </c>
    </row>
    <row r="104" spans="1:31">
      <c r="A104" s="29" t="s">
        <v>131</v>
      </c>
      <c r="B104" s="29" t="s">
        <v>76</v>
      </c>
      <c r="C104" s="33">
        <v>7.3814301999999998E-2</v>
      </c>
      <c r="D104" s="33">
        <v>0.122200789</v>
      </c>
      <c r="E104" s="33">
        <v>0.18168795199999999</v>
      </c>
      <c r="F104" s="33">
        <v>0.33955605799999999</v>
      </c>
      <c r="G104" s="33">
        <v>0.52004050999999996</v>
      </c>
      <c r="H104" s="33">
        <v>0.67299072400000004</v>
      </c>
      <c r="I104" s="33">
        <v>0.85148018000000003</v>
      </c>
      <c r="J104" s="33">
        <v>1.0473010600000001</v>
      </c>
      <c r="K104" s="33">
        <v>1.1990295800000002</v>
      </c>
      <c r="L104" s="33">
        <v>1.4425955000000001</v>
      </c>
      <c r="M104" s="33">
        <v>1.69348012</v>
      </c>
      <c r="N104" s="33">
        <v>2.0090049400000001</v>
      </c>
      <c r="O104" s="33">
        <v>2.1001496299999998</v>
      </c>
      <c r="P104" s="33">
        <v>2.2657330499999997</v>
      </c>
      <c r="Q104" s="33">
        <v>2.3722378800000001</v>
      </c>
      <c r="R104" s="33">
        <v>2.43382436</v>
      </c>
      <c r="S104" s="33">
        <v>1.8753737799999999</v>
      </c>
      <c r="T104" s="33">
        <v>1.9556843399999999</v>
      </c>
      <c r="U104" s="33">
        <v>2.0246817399999992</v>
      </c>
      <c r="V104" s="33">
        <v>2.1297288200000004</v>
      </c>
      <c r="W104" s="33">
        <v>2.2959319599999999</v>
      </c>
      <c r="X104" s="33">
        <v>2.3389578000000002</v>
      </c>
      <c r="Y104" s="33">
        <v>2.3506624</v>
      </c>
      <c r="Z104" s="33">
        <v>2.3482331599999999</v>
      </c>
      <c r="AA104" s="33">
        <v>2.1048294799999998</v>
      </c>
      <c r="AB104" s="33">
        <v>1.70887444</v>
      </c>
      <c r="AC104" s="33">
        <v>1.8395473999999998</v>
      </c>
      <c r="AD104" s="33">
        <v>1.8024054799999989</v>
      </c>
      <c r="AE104" s="33">
        <v>1.0752431799999991</v>
      </c>
    </row>
    <row r="105" spans="1:3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row>
    <row r="106" spans="1:31">
      <c r="A106" s="19" t="s">
        <v>128</v>
      </c>
      <c r="B106" s="19" t="s">
        <v>129</v>
      </c>
      <c r="C106" s="19" t="s">
        <v>80</v>
      </c>
      <c r="D106" s="19" t="s">
        <v>89</v>
      </c>
      <c r="E106" s="19" t="s">
        <v>90</v>
      </c>
      <c r="F106" s="19" t="s">
        <v>91</v>
      </c>
      <c r="G106" s="19" t="s">
        <v>92</v>
      </c>
      <c r="H106" s="19" t="s">
        <v>93</v>
      </c>
      <c r="I106" s="19" t="s">
        <v>94</v>
      </c>
      <c r="J106" s="19" t="s">
        <v>95</v>
      </c>
      <c r="K106" s="19" t="s">
        <v>96</v>
      </c>
      <c r="L106" s="19" t="s">
        <v>97</v>
      </c>
      <c r="M106" s="19" t="s">
        <v>98</v>
      </c>
      <c r="N106" s="19" t="s">
        <v>99</v>
      </c>
      <c r="O106" s="19" t="s">
        <v>100</v>
      </c>
      <c r="P106" s="19" t="s">
        <v>101</v>
      </c>
      <c r="Q106" s="19" t="s">
        <v>102</v>
      </c>
      <c r="R106" s="19" t="s">
        <v>103</v>
      </c>
      <c r="S106" s="19" t="s">
        <v>104</v>
      </c>
      <c r="T106" s="19" t="s">
        <v>105</v>
      </c>
      <c r="U106" s="19" t="s">
        <v>106</v>
      </c>
      <c r="V106" s="19" t="s">
        <v>107</v>
      </c>
      <c r="W106" s="19" t="s">
        <v>108</v>
      </c>
      <c r="X106" s="19" t="s">
        <v>109</v>
      </c>
      <c r="Y106" s="19" t="s">
        <v>110</v>
      </c>
      <c r="Z106" s="19" t="s">
        <v>111</v>
      </c>
      <c r="AA106" s="19" t="s">
        <v>112</v>
      </c>
      <c r="AB106" s="19" t="s">
        <v>113</v>
      </c>
      <c r="AC106" s="19" t="s">
        <v>114</v>
      </c>
      <c r="AD106" s="19" t="s">
        <v>115</v>
      </c>
      <c r="AE106" s="19" t="s">
        <v>116</v>
      </c>
    </row>
    <row r="107" spans="1:31">
      <c r="A107" s="29" t="s">
        <v>132</v>
      </c>
      <c r="B107" s="29" t="s">
        <v>70</v>
      </c>
      <c r="C107" s="33">
        <v>0.12742692850000001</v>
      </c>
      <c r="D107" s="33">
        <v>0.17979018999999999</v>
      </c>
      <c r="E107" s="33">
        <v>0.17794219699999991</v>
      </c>
      <c r="F107" s="33">
        <v>0.19930096999999999</v>
      </c>
      <c r="G107" s="33">
        <v>0.18686809199999999</v>
      </c>
      <c r="H107" s="33">
        <v>0.17780163700000001</v>
      </c>
      <c r="I107" s="33">
        <v>0.16460385699999999</v>
      </c>
      <c r="J107" s="33">
        <v>0.14238764400000001</v>
      </c>
      <c r="K107" s="33">
        <v>0.12574775899999999</v>
      </c>
      <c r="L107" s="33">
        <v>0.11968521200000001</v>
      </c>
      <c r="M107" s="33">
        <v>0.11138249549999997</v>
      </c>
      <c r="N107" s="33">
        <v>0.111177709</v>
      </c>
      <c r="O107" s="33">
        <v>8.2372392000000003E-2</v>
      </c>
      <c r="P107" s="33">
        <v>7.2668339999999998E-2</v>
      </c>
      <c r="Q107" s="33">
        <v>7.4965815300000002E-2</v>
      </c>
      <c r="R107" s="33">
        <v>7.1610888499999997E-2</v>
      </c>
      <c r="S107" s="33">
        <v>6.2221513300000003E-2</v>
      </c>
      <c r="T107" s="33">
        <v>5.7624723199999998E-2</v>
      </c>
      <c r="U107" s="33">
        <v>5.6817878400000008E-2</v>
      </c>
      <c r="V107" s="33">
        <v>5.30345287E-2</v>
      </c>
      <c r="W107" s="33">
        <v>1.8445718999999999E-2</v>
      </c>
      <c r="X107" s="33">
        <v>0</v>
      </c>
      <c r="Y107" s="33">
        <v>0</v>
      </c>
      <c r="Z107" s="33">
        <v>0</v>
      </c>
      <c r="AA107" s="33">
        <v>0</v>
      </c>
      <c r="AB107" s="33">
        <v>0</v>
      </c>
      <c r="AC107" s="33">
        <v>0</v>
      </c>
      <c r="AD107" s="33">
        <v>0</v>
      </c>
      <c r="AE107" s="33">
        <v>0</v>
      </c>
    </row>
    <row r="108" spans="1:31">
      <c r="A108" s="29" t="s">
        <v>132</v>
      </c>
      <c r="B108" s="29" t="s">
        <v>72</v>
      </c>
      <c r="C108" s="33">
        <v>0</v>
      </c>
      <c r="D108" s="33">
        <v>0</v>
      </c>
      <c r="E108" s="33">
        <v>0</v>
      </c>
      <c r="F108" s="33">
        <v>0</v>
      </c>
      <c r="G108" s="33">
        <v>0</v>
      </c>
      <c r="H108" s="33">
        <v>0</v>
      </c>
      <c r="I108" s="33">
        <v>0</v>
      </c>
      <c r="J108" s="33">
        <v>0</v>
      </c>
      <c r="K108" s="33">
        <v>0</v>
      </c>
      <c r="L108" s="33">
        <v>0</v>
      </c>
      <c r="M108" s="33">
        <v>0</v>
      </c>
      <c r="N108" s="33">
        <v>0</v>
      </c>
      <c r="O108" s="33">
        <v>0</v>
      </c>
      <c r="P108" s="33">
        <v>0</v>
      </c>
      <c r="Q108" s="33">
        <v>0</v>
      </c>
      <c r="R108" s="33">
        <v>0</v>
      </c>
      <c r="S108" s="33">
        <v>0</v>
      </c>
      <c r="T108" s="33">
        <v>0</v>
      </c>
      <c r="U108" s="33">
        <v>0</v>
      </c>
      <c r="V108" s="33">
        <v>0</v>
      </c>
      <c r="W108" s="33">
        <v>0</v>
      </c>
      <c r="X108" s="33">
        <v>0</v>
      </c>
      <c r="Y108" s="33">
        <v>0</v>
      </c>
      <c r="Z108" s="33">
        <v>0</v>
      </c>
      <c r="AA108" s="33">
        <v>0</v>
      </c>
      <c r="AB108" s="33">
        <v>0</v>
      </c>
      <c r="AC108" s="33">
        <v>0</v>
      </c>
      <c r="AD108" s="33">
        <v>0</v>
      </c>
      <c r="AE108" s="33">
        <v>0</v>
      </c>
    </row>
    <row r="109" spans="1:31">
      <c r="A109" s="29" t="s">
        <v>132</v>
      </c>
      <c r="B109" s="29" t="s">
        <v>76</v>
      </c>
      <c r="C109" s="33">
        <v>0.10983160500000001</v>
      </c>
      <c r="D109" s="33">
        <v>0.181620859</v>
      </c>
      <c r="E109" s="33">
        <v>0.25799827399999903</v>
      </c>
      <c r="F109" s="33">
        <v>0.45110882999999991</v>
      </c>
      <c r="G109" s="33">
        <v>0.64351502599999999</v>
      </c>
      <c r="H109" s="33">
        <v>0.86411874</v>
      </c>
      <c r="I109" s="33">
        <v>1.10495443</v>
      </c>
      <c r="J109" s="33">
        <v>1.38754066</v>
      </c>
      <c r="K109" s="33">
        <v>1.6368577500000001</v>
      </c>
      <c r="L109" s="33">
        <v>1.9293224199999999</v>
      </c>
      <c r="M109" s="33">
        <v>2.3402462000000002</v>
      </c>
      <c r="N109" s="33">
        <v>2.8198554999999996</v>
      </c>
      <c r="O109" s="33">
        <v>3.0092698700000002</v>
      </c>
      <c r="P109" s="33">
        <v>3.0118144499999997</v>
      </c>
      <c r="Q109" s="33">
        <v>3.2768651000000002</v>
      </c>
      <c r="R109" s="33">
        <v>3.3718617999999996</v>
      </c>
      <c r="S109" s="33">
        <v>3.2341066999999999</v>
      </c>
      <c r="T109" s="33">
        <v>3.1540758599999998</v>
      </c>
      <c r="U109" s="33">
        <v>3.1132522499999999</v>
      </c>
      <c r="V109" s="33">
        <v>3.2146370000000002</v>
      </c>
      <c r="W109" s="33">
        <v>3.218364999999999</v>
      </c>
      <c r="X109" s="33">
        <v>3.2049301400000005</v>
      </c>
      <c r="Y109" s="33">
        <v>3.0375350800000001</v>
      </c>
      <c r="Z109" s="33">
        <v>3.3007892000000001</v>
      </c>
      <c r="AA109" s="33">
        <v>3.1571025000000001</v>
      </c>
      <c r="AB109" s="33">
        <v>3.0005462000000001</v>
      </c>
      <c r="AC109" s="33">
        <v>2.9302951599999991</v>
      </c>
      <c r="AD109" s="33">
        <v>2.8233195000000002</v>
      </c>
      <c r="AE109" s="33">
        <v>2.27528744</v>
      </c>
    </row>
    <row r="110" spans="1:3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row>
    <row r="111" spans="1:31">
      <c r="A111" s="19" t="s">
        <v>128</v>
      </c>
      <c r="B111" s="19" t="s">
        <v>129</v>
      </c>
      <c r="C111" s="19" t="s">
        <v>80</v>
      </c>
      <c r="D111" s="19" t="s">
        <v>89</v>
      </c>
      <c r="E111" s="19" t="s">
        <v>90</v>
      </c>
      <c r="F111" s="19" t="s">
        <v>91</v>
      </c>
      <c r="G111" s="19" t="s">
        <v>92</v>
      </c>
      <c r="H111" s="19" t="s">
        <v>93</v>
      </c>
      <c r="I111" s="19" t="s">
        <v>94</v>
      </c>
      <c r="J111" s="19" t="s">
        <v>95</v>
      </c>
      <c r="K111" s="19" t="s">
        <v>96</v>
      </c>
      <c r="L111" s="19" t="s">
        <v>97</v>
      </c>
      <c r="M111" s="19" t="s">
        <v>98</v>
      </c>
      <c r="N111" s="19" t="s">
        <v>99</v>
      </c>
      <c r="O111" s="19" t="s">
        <v>100</v>
      </c>
      <c r="P111" s="19" t="s">
        <v>101</v>
      </c>
      <c r="Q111" s="19" t="s">
        <v>102</v>
      </c>
      <c r="R111" s="19" t="s">
        <v>103</v>
      </c>
      <c r="S111" s="19" t="s">
        <v>104</v>
      </c>
      <c r="T111" s="19" t="s">
        <v>105</v>
      </c>
      <c r="U111" s="19" t="s">
        <v>106</v>
      </c>
      <c r="V111" s="19" t="s">
        <v>107</v>
      </c>
      <c r="W111" s="19" t="s">
        <v>108</v>
      </c>
      <c r="X111" s="19" t="s">
        <v>109</v>
      </c>
      <c r="Y111" s="19" t="s">
        <v>110</v>
      </c>
      <c r="Z111" s="19" t="s">
        <v>111</v>
      </c>
      <c r="AA111" s="19" t="s">
        <v>112</v>
      </c>
      <c r="AB111" s="19" t="s">
        <v>113</v>
      </c>
      <c r="AC111" s="19" t="s">
        <v>114</v>
      </c>
      <c r="AD111" s="19" t="s">
        <v>115</v>
      </c>
      <c r="AE111" s="19" t="s">
        <v>116</v>
      </c>
    </row>
    <row r="112" spans="1:31">
      <c r="A112" s="29" t="s">
        <v>133</v>
      </c>
      <c r="B112" s="29" t="s">
        <v>70</v>
      </c>
      <c r="C112" s="33">
        <v>0.11531958639999991</v>
      </c>
      <c r="D112" s="33">
        <v>0.1097566909</v>
      </c>
      <c r="E112" s="33">
        <v>0.1146006974999999</v>
      </c>
      <c r="F112" s="33">
        <v>0.1157056823</v>
      </c>
      <c r="G112" s="33">
        <v>0.10739000360000001</v>
      </c>
      <c r="H112" s="33">
        <v>9.8214858399999994E-2</v>
      </c>
      <c r="I112" s="33">
        <v>8.9800680199999899E-2</v>
      </c>
      <c r="J112" s="33">
        <v>8.1693980400000005E-2</v>
      </c>
      <c r="K112" s="33">
        <v>7.1438028600000009E-2</v>
      </c>
      <c r="L112" s="33">
        <v>6.6548666999999895E-2</v>
      </c>
      <c r="M112" s="33">
        <v>6.1475552000000003E-2</v>
      </c>
      <c r="N112" s="33">
        <v>6.0437711999999998E-2</v>
      </c>
      <c r="O112" s="33">
        <v>5.5705270000000001E-2</v>
      </c>
      <c r="P112" s="33">
        <v>3.9957260000000001E-2</v>
      </c>
      <c r="Q112" s="33">
        <v>4.0028275000000002E-2</v>
      </c>
      <c r="R112" s="33">
        <v>3.8287407000000002E-2</v>
      </c>
      <c r="S112" s="33">
        <v>3.2612999999999996E-2</v>
      </c>
      <c r="T112" s="33">
        <v>3.0388884999999997E-2</v>
      </c>
      <c r="U112" s="33">
        <v>2.9565632000000001E-2</v>
      </c>
      <c r="V112" s="33">
        <v>2.6699305E-2</v>
      </c>
      <c r="W112" s="33">
        <v>2.6084924999999998E-2</v>
      </c>
      <c r="X112" s="33">
        <v>2.4249649999999998E-2</v>
      </c>
      <c r="Y112" s="33">
        <v>2.2692094999999999E-2</v>
      </c>
      <c r="Z112" s="33">
        <v>2.3284032999999902E-2</v>
      </c>
      <c r="AA112" s="33">
        <v>2.231178E-2</v>
      </c>
      <c r="AB112" s="33">
        <v>1.9385951999999998E-2</v>
      </c>
      <c r="AC112" s="33">
        <v>1.8437163999999999E-2</v>
      </c>
      <c r="AD112" s="33">
        <v>1.7290725999999999E-2</v>
      </c>
      <c r="AE112" s="33">
        <v>1.4022829000000001E-2</v>
      </c>
    </row>
    <row r="113" spans="1:31">
      <c r="A113" s="29" t="s">
        <v>133</v>
      </c>
      <c r="B113" s="29" t="s">
        <v>72</v>
      </c>
      <c r="C113" s="33">
        <v>0</v>
      </c>
      <c r="D113" s="33">
        <v>0</v>
      </c>
      <c r="E113" s="33">
        <v>0</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row>
    <row r="114" spans="1:31">
      <c r="A114" s="29" t="s">
        <v>133</v>
      </c>
      <c r="B114" s="29" t="s">
        <v>76</v>
      </c>
      <c r="C114" s="33">
        <v>0.1134217634</v>
      </c>
      <c r="D114" s="33">
        <v>0.18924219</v>
      </c>
      <c r="E114" s="33">
        <v>0.24728149699999999</v>
      </c>
      <c r="F114" s="33">
        <v>0.30440297199999999</v>
      </c>
      <c r="G114" s="33">
        <v>0.38480965499999997</v>
      </c>
      <c r="H114" s="33">
        <v>0.49269799999999903</v>
      </c>
      <c r="I114" s="33">
        <v>0.58699343999999998</v>
      </c>
      <c r="J114" s="33">
        <v>0.67890479999999975</v>
      </c>
      <c r="K114" s="33">
        <v>0.70538374000000004</v>
      </c>
      <c r="L114" s="33">
        <v>0.79629850000000002</v>
      </c>
      <c r="M114" s="33">
        <v>0.91125598000000008</v>
      </c>
      <c r="N114" s="33">
        <v>1.03711837</v>
      </c>
      <c r="O114" s="33">
        <v>1.0777591300000002</v>
      </c>
      <c r="P114" s="33">
        <v>1.07017856</v>
      </c>
      <c r="Q114" s="33">
        <v>1.1353108199999999</v>
      </c>
      <c r="R114" s="33">
        <v>1.1280735400000002</v>
      </c>
      <c r="S114" s="33">
        <v>0.96247133000000007</v>
      </c>
      <c r="T114" s="33">
        <v>0.94689593999999899</v>
      </c>
      <c r="U114" s="33">
        <v>0.94628532999999992</v>
      </c>
      <c r="V114" s="33">
        <v>0.91431346000000002</v>
      </c>
      <c r="W114" s="33">
        <v>0.92836223999999901</v>
      </c>
      <c r="X114" s="33">
        <v>0.91848693000000003</v>
      </c>
      <c r="Y114" s="33">
        <v>0.89722884000000003</v>
      </c>
      <c r="Z114" s="33">
        <v>0.92144800000000004</v>
      </c>
      <c r="AA114" s="33">
        <v>0.8910245</v>
      </c>
      <c r="AB114" s="33">
        <v>0.82021924000000002</v>
      </c>
      <c r="AC114" s="33">
        <v>0.79405948999999998</v>
      </c>
      <c r="AD114" s="33">
        <v>0.74568427500000012</v>
      </c>
      <c r="AE114" s="33">
        <v>0.55304882</v>
      </c>
    </row>
    <row r="116" spans="1:31">
      <c r="A116" s="19" t="s">
        <v>128</v>
      </c>
      <c r="B116" s="19" t="s">
        <v>129</v>
      </c>
      <c r="C116" s="19" t="s">
        <v>80</v>
      </c>
      <c r="D116" s="19" t="s">
        <v>89</v>
      </c>
      <c r="E116" s="19" t="s">
        <v>90</v>
      </c>
      <c r="F116" s="19" t="s">
        <v>91</v>
      </c>
      <c r="G116" s="19" t="s">
        <v>92</v>
      </c>
      <c r="H116" s="19" t="s">
        <v>93</v>
      </c>
      <c r="I116" s="19" t="s">
        <v>94</v>
      </c>
      <c r="J116" s="19" t="s">
        <v>95</v>
      </c>
      <c r="K116" s="19" t="s">
        <v>96</v>
      </c>
      <c r="L116" s="19" t="s">
        <v>97</v>
      </c>
      <c r="M116" s="19" t="s">
        <v>98</v>
      </c>
      <c r="N116" s="19" t="s">
        <v>99</v>
      </c>
      <c r="O116" s="19" t="s">
        <v>100</v>
      </c>
      <c r="P116" s="19" t="s">
        <v>101</v>
      </c>
      <c r="Q116" s="19" t="s">
        <v>102</v>
      </c>
      <c r="R116" s="19" t="s">
        <v>103</v>
      </c>
      <c r="S116" s="19" t="s">
        <v>104</v>
      </c>
      <c r="T116" s="19" t="s">
        <v>105</v>
      </c>
      <c r="U116" s="19" t="s">
        <v>106</v>
      </c>
      <c r="V116" s="19" t="s">
        <v>107</v>
      </c>
      <c r="W116" s="19" t="s">
        <v>108</v>
      </c>
      <c r="X116" s="19" t="s">
        <v>109</v>
      </c>
      <c r="Y116" s="19" t="s">
        <v>110</v>
      </c>
      <c r="Z116" s="19" t="s">
        <v>111</v>
      </c>
      <c r="AA116" s="19" t="s">
        <v>112</v>
      </c>
      <c r="AB116" s="19" t="s">
        <v>113</v>
      </c>
      <c r="AC116" s="19" t="s">
        <v>114</v>
      </c>
      <c r="AD116" s="19" t="s">
        <v>115</v>
      </c>
      <c r="AE116" s="19" t="s">
        <v>116</v>
      </c>
    </row>
    <row r="117" spans="1:31">
      <c r="A117" s="29" t="s">
        <v>134</v>
      </c>
      <c r="B117" s="29" t="s">
        <v>70</v>
      </c>
      <c r="C117" s="33">
        <v>0</v>
      </c>
      <c r="D117" s="33">
        <v>0</v>
      </c>
      <c r="E117" s="33">
        <v>0</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0</v>
      </c>
      <c r="AC117" s="33">
        <v>0</v>
      </c>
      <c r="AD117" s="33">
        <v>0</v>
      </c>
      <c r="AE117" s="33">
        <v>0</v>
      </c>
    </row>
    <row r="118" spans="1:31">
      <c r="A118" s="29" t="s">
        <v>134</v>
      </c>
      <c r="B118" s="29" t="s">
        <v>72</v>
      </c>
      <c r="C118" s="33">
        <v>0</v>
      </c>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33">
        <v>0</v>
      </c>
      <c r="U118" s="33">
        <v>0</v>
      </c>
      <c r="V118" s="33">
        <v>0</v>
      </c>
      <c r="W118" s="33">
        <v>0</v>
      </c>
      <c r="X118" s="33">
        <v>0</v>
      </c>
      <c r="Y118" s="33">
        <v>0</v>
      </c>
      <c r="Z118" s="33">
        <v>0</v>
      </c>
      <c r="AA118" s="33">
        <v>0</v>
      </c>
      <c r="AB118" s="33">
        <v>0</v>
      </c>
      <c r="AC118" s="33">
        <v>0</v>
      </c>
      <c r="AD118" s="33">
        <v>0</v>
      </c>
      <c r="AE118" s="33">
        <v>0</v>
      </c>
    </row>
    <row r="119" spans="1:31">
      <c r="A119" s="29" t="s">
        <v>134</v>
      </c>
      <c r="B119" s="29" t="s">
        <v>76</v>
      </c>
      <c r="C119" s="33">
        <v>2.7191268000000004E-3</v>
      </c>
      <c r="D119" s="33">
        <v>8.5299376000000007E-3</v>
      </c>
      <c r="E119" s="33">
        <v>5.3777992399999999E-3</v>
      </c>
      <c r="F119" s="33">
        <v>9.5495535499999992E-3</v>
      </c>
      <c r="G119" s="33">
        <v>1.5942678499999998E-2</v>
      </c>
      <c r="H119" s="33">
        <v>2.5397797199999999E-2</v>
      </c>
      <c r="I119" s="33">
        <v>3.1865874799999888E-2</v>
      </c>
      <c r="J119" s="33">
        <v>3.8962403499999992E-2</v>
      </c>
      <c r="K119" s="33">
        <v>5.0372064000000001E-2</v>
      </c>
      <c r="L119" s="33">
        <v>5.8378798000000003E-2</v>
      </c>
      <c r="M119" s="33">
        <v>0.10805079899999989</v>
      </c>
      <c r="N119" s="33">
        <v>0.13242154399999997</v>
      </c>
      <c r="O119" s="33">
        <v>0.14148654500000002</v>
      </c>
      <c r="P119" s="33">
        <v>0.16942042199999988</v>
      </c>
      <c r="Q119" s="33">
        <v>0.18626118300000002</v>
      </c>
      <c r="R119" s="33">
        <v>0.211728258</v>
      </c>
      <c r="S119" s="33">
        <v>0.206265332999999</v>
      </c>
      <c r="T119" s="33">
        <v>0.20707787</v>
      </c>
      <c r="U119" s="33">
        <v>0.20509107199999987</v>
      </c>
      <c r="V119" s="33">
        <v>0.22836552699999998</v>
      </c>
      <c r="W119" s="33">
        <v>0.22384811500000001</v>
      </c>
      <c r="X119" s="33">
        <v>0.23326890999999988</v>
      </c>
      <c r="Y119" s="33">
        <v>0.22013753500000002</v>
      </c>
      <c r="Z119" s="33">
        <v>0.22115907999999901</v>
      </c>
      <c r="AA119" s="33">
        <v>0.22672423</v>
      </c>
      <c r="AB119" s="33">
        <v>0.20905778799999999</v>
      </c>
      <c r="AC119" s="33">
        <v>0.20043500499999992</v>
      </c>
      <c r="AD119" s="33">
        <v>0.19068306000000002</v>
      </c>
      <c r="AE119" s="33">
        <v>0.1738536859999999</v>
      </c>
    </row>
    <row r="121" spans="1:31" collapsed="1"/>
  </sheetData>
  <sheetProtection algorithmName="SHA-512" hashValue="vSGEZC5uUm0qA7tdj2dhiEnfVWuookr4pXi0RNoXV+SF56kzjolI/tHc+GrcGhkNcbb61RxkCrAYYCT4xCo5jA==" saltValue="357U8S12z24FwcN6deh1kA==" spinCount="100000" sheet="1" objects="1" scenarios="1"/>
  <mergeCells count="6">
    <mergeCell ref="A17:B17"/>
    <mergeCell ref="A31:B31"/>
    <mergeCell ref="A45:B45"/>
    <mergeCell ref="A59:B59"/>
    <mergeCell ref="A73:B73"/>
    <mergeCell ref="A87:B8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Cover</vt:lpstr>
      <vt:lpstr>Release notice</vt:lpstr>
      <vt:lpstr>Version notes</vt:lpstr>
      <vt:lpstr>Abbreviations and notes</vt:lpstr>
      <vt:lpstr>---Compare options---</vt:lpstr>
      <vt:lpstr>BaseCase_CF</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BaseCase_System Strength Cost</vt:lpstr>
      <vt:lpstr>Marinus_CF</vt:lpstr>
      <vt:lpstr>Marinus_Generation</vt:lpstr>
      <vt:lpstr>Marinus_Capacity</vt:lpstr>
      <vt:lpstr>Marinus_VOM Cost</vt:lpstr>
      <vt:lpstr>Marinus_FOM Cost</vt:lpstr>
      <vt:lpstr>Marinus_Fuel Cost</vt:lpstr>
      <vt:lpstr>Marinus_Build Cost</vt:lpstr>
      <vt:lpstr>Marinus_REHAB Cost</vt:lpstr>
      <vt:lpstr>Marinus_REZ Tx Cost</vt:lpstr>
      <vt:lpstr>Marinus_USE+DSP Cost</vt:lpstr>
      <vt:lpstr>Marinus_SyncCon Cost</vt:lpstr>
      <vt:lpstr>Marinus_System Strength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Damien Slinger</dc:creator>
  <cp:lastModifiedBy>Damien Slinger</cp:lastModifiedBy>
  <dcterms:created xsi:type="dcterms:W3CDTF">2021-06-22T00:36:55Z</dcterms:created>
  <dcterms:modified xsi:type="dcterms:W3CDTF">2021-06-22T00:37:27Z</dcterms:modified>
</cp:coreProperties>
</file>